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K:\Kulovits\Wirtschaftsagentur\Innovative_Projekte\Formulare\Umstellung_auf_Agentur\IP_Abrechnung\"/>
    </mc:Choice>
  </mc:AlternateContent>
  <bookViews>
    <workbookView xWindow="240" yWindow="48" windowWidth="23256" windowHeight="12408"/>
  </bookViews>
  <sheets>
    <sheet name="Beiblatt 2 Soll-Ist-Vergleich" sheetId="6" r:id="rId1"/>
    <sheet name="Beiblatt 3 Abrechnungsformular" sheetId="1" r:id="rId2"/>
    <sheet name="3c_Personalkosten_gesamt" sheetId="8" r:id="rId3"/>
    <sheet name="Beiblatt3b_Stundensatz2023" sheetId="19" r:id="rId4"/>
    <sheet name="Beiblatt3b_Stundensatz2022" sheetId="18" r:id="rId5"/>
    <sheet name="Beiblatt3b_Stundensatz2021" sheetId="17" r:id="rId6"/>
    <sheet name="Beiblatt3b_Stundensatz2020" sheetId="16" r:id="rId7"/>
    <sheet name="Beiblatt 3a Zeitaufzeichnung" sheetId="2" r:id="rId8"/>
    <sheet name="Beiblatt 3a Aufzeichz_UNer" sheetId="15" r:id="rId9"/>
  </sheets>
  <definedNames>
    <definedName name="_xlnm.Print_Area" localSheetId="2">'3c_Personalkosten_gesamt'!$A$1:$H$43</definedName>
    <definedName name="_xlnm.Print_Area" localSheetId="6">Beiblatt3b_Stundensatz2020!$A$1:$H$39</definedName>
    <definedName name="_xlnm.Print_Area" localSheetId="5">Beiblatt3b_Stundensatz2021!$A$1:$H$39</definedName>
    <definedName name="_xlnm.Print_Area" localSheetId="4">Beiblatt3b_Stundensatz2022!$A$1:$H$39</definedName>
    <definedName name="_xlnm.Print_Area" localSheetId="3">Beiblatt3b_Stundensatz2023!$A$1:$H$39</definedName>
    <definedName name="_xlnm.Print_Titles" localSheetId="8">'Beiblatt 3a Aufzeichz_UNer'!$9:$9</definedName>
    <definedName name="_xlnm.Print_Titles" localSheetId="7">'Beiblatt 3a Zeitaufzeichnung'!$9:$9</definedName>
  </definedNames>
  <calcPr calcId="162913"/>
</workbook>
</file>

<file path=xl/calcChain.xml><?xml version="1.0" encoding="utf-8"?>
<calcChain xmlns="http://schemas.openxmlformats.org/spreadsheetml/2006/main">
  <c r="E5" i="19" l="1"/>
  <c r="H31" i="19"/>
  <c r="E31" i="19"/>
  <c r="B31" i="19"/>
  <c r="H22" i="19"/>
  <c r="E22" i="19"/>
  <c r="B22" i="19"/>
  <c r="H13" i="19"/>
  <c r="E13" i="19"/>
  <c r="B13" i="19"/>
  <c r="H4" i="19"/>
  <c r="E5" i="18"/>
  <c r="H31" i="18"/>
  <c r="E31" i="18"/>
  <c r="B31" i="18"/>
  <c r="H22" i="18"/>
  <c r="E22" i="18"/>
  <c r="B22" i="18"/>
  <c r="H13" i="18"/>
  <c r="E13" i="18"/>
  <c r="B13" i="18"/>
  <c r="H4" i="18"/>
  <c r="E5" i="17" l="1"/>
  <c r="H31" i="17"/>
  <c r="E31" i="17"/>
  <c r="B31" i="17"/>
  <c r="H22" i="17"/>
  <c r="E22" i="17"/>
  <c r="B22" i="17"/>
  <c r="H13" i="17"/>
  <c r="E13" i="17"/>
  <c r="B13" i="17"/>
  <c r="H4" i="17"/>
  <c r="E5" i="16" l="1"/>
  <c r="H31" i="16"/>
  <c r="E31" i="16"/>
  <c r="B31" i="16"/>
  <c r="H22" i="16"/>
  <c r="E22" i="16"/>
  <c r="B22" i="16"/>
  <c r="H13" i="16"/>
  <c r="E13" i="16"/>
  <c r="B13" i="16"/>
  <c r="H4" i="16"/>
  <c r="G12" i="1" l="1"/>
  <c r="E47" i="2"/>
  <c r="E47" i="15"/>
  <c r="C4" i="15"/>
  <c r="C3" i="15"/>
  <c r="C4" i="2" l="1"/>
  <c r="C5" i="1"/>
  <c r="C4" i="1"/>
  <c r="B3" i="8" s="1"/>
  <c r="C3" i="2"/>
  <c r="G20" i="8"/>
  <c r="H20" i="8" s="1"/>
  <c r="G16" i="8"/>
  <c r="H16" i="8" s="1"/>
  <c r="D26" i="8"/>
  <c r="C26" i="8"/>
  <c r="G25" i="8"/>
  <c r="H25" i="8" s="1"/>
  <c r="G24" i="8"/>
  <c r="H24" i="8" s="1"/>
  <c r="G23" i="8"/>
  <c r="H23" i="8" s="1"/>
  <c r="G22" i="8"/>
  <c r="H22" i="8" s="1"/>
  <c r="G21" i="8"/>
  <c r="H21" i="8" s="1"/>
  <c r="G19" i="8"/>
  <c r="H19" i="8" s="1"/>
  <c r="G18" i="8"/>
  <c r="H18" i="8" s="1"/>
  <c r="G17" i="8"/>
  <c r="H17" i="8" s="1"/>
  <c r="G15" i="8"/>
  <c r="H15" i="8" s="1"/>
  <c r="G14" i="8"/>
  <c r="H14" i="8" s="1"/>
  <c r="G13" i="8"/>
  <c r="H13" i="8" s="1"/>
  <c r="G12" i="8"/>
  <c r="H12" i="8" s="1"/>
  <c r="H11" i="8"/>
  <c r="G11" i="8"/>
  <c r="G10" i="8"/>
  <c r="H10" i="8" s="1"/>
  <c r="G9" i="8"/>
  <c r="H9" i="8" s="1"/>
  <c r="H8" i="8"/>
  <c r="G8" i="8"/>
  <c r="G7" i="8"/>
  <c r="H7" i="8" s="1"/>
  <c r="G6" i="8"/>
  <c r="H6" i="8" s="1"/>
  <c r="J13" i="1"/>
  <c r="K13" i="1" s="1"/>
  <c r="J44" i="1" s="1"/>
  <c r="C24" i="6"/>
  <c r="B24" i="6"/>
  <c r="J16" i="1"/>
  <c r="K16" i="1" s="1"/>
  <c r="N16" i="1" s="1"/>
  <c r="O16" i="1" s="1"/>
  <c r="J15" i="1"/>
  <c r="K15" i="1" s="1"/>
  <c r="J14" i="1"/>
  <c r="K14" i="1" s="1"/>
  <c r="J12" i="1"/>
  <c r="K12" i="1" s="1"/>
  <c r="N12" i="1" s="1"/>
  <c r="O12" i="1" s="1"/>
  <c r="L47" i="1"/>
  <c r="K47" i="1"/>
  <c r="J47" i="1"/>
  <c r="I47" i="1"/>
  <c r="H47" i="1"/>
  <c r="G47" i="1"/>
  <c r="L46" i="1"/>
  <c r="K46" i="1"/>
  <c r="J46" i="1"/>
  <c r="I46" i="1"/>
  <c r="H46" i="1"/>
  <c r="G46" i="1"/>
  <c r="G45" i="1"/>
  <c r="G44" i="1"/>
  <c r="E40" i="1"/>
  <c r="J38" i="1"/>
  <c r="K38" i="1" s="1"/>
  <c r="G38" i="1"/>
  <c r="J37" i="1"/>
  <c r="K37" i="1" s="1"/>
  <c r="G37" i="1"/>
  <c r="J36" i="1"/>
  <c r="K36" i="1" s="1"/>
  <c r="G36" i="1"/>
  <c r="J35" i="1"/>
  <c r="K35" i="1" s="1"/>
  <c r="N35" i="1" s="1"/>
  <c r="G35" i="1"/>
  <c r="J34" i="1"/>
  <c r="K34" i="1" s="1"/>
  <c r="G34" i="1"/>
  <c r="J33" i="1"/>
  <c r="K33" i="1" s="1"/>
  <c r="G33" i="1"/>
  <c r="J32" i="1"/>
  <c r="K32" i="1" s="1"/>
  <c r="G32" i="1"/>
  <c r="J31" i="1"/>
  <c r="K31" i="1" s="1"/>
  <c r="N31" i="1" s="1"/>
  <c r="O31" i="1" s="1"/>
  <c r="G31" i="1"/>
  <c r="J30" i="1"/>
  <c r="K30" i="1"/>
  <c r="G30" i="1"/>
  <c r="J29" i="1"/>
  <c r="K29" i="1" s="1"/>
  <c r="G29" i="1"/>
  <c r="J28" i="1"/>
  <c r="K28" i="1" s="1"/>
  <c r="G28" i="1"/>
  <c r="J27" i="1"/>
  <c r="K27" i="1" s="1"/>
  <c r="G27" i="1"/>
  <c r="J26" i="1"/>
  <c r="K26" i="1" s="1"/>
  <c r="G26" i="1"/>
  <c r="J25" i="1"/>
  <c r="K25" i="1" s="1"/>
  <c r="G25" i="1"/>
  <c r="J24" i="1"/>
  <c r="K24" i="1" s="1"/>
  <c r="G24" i="1"/>
  <c r="J23" i="1"/>
  <c r="K23" i="1"/>
  <c r="N23" i="1" s="1"/>
  <c r="G23" i="1"/>
  <c r="J22" i="1"/>
  <c r="K22" i="1" s="1"/>
  <c r="G22" i="1"/>
  <c r="J21" i="1"/>
  <c r="K21" i="1" s="1"/>
  <c r="G21" i="1"/>
  <c r="J20" i="1"/>
  <c r="K20" i="1" s="1"/>
  <c r="N20" i="1" s="1"/>
  <c r="O20" i="1" s="1"/>
  <c r="G20" i="1"/>
  <c r="J19" i="1"/>
  <c r="K19" i="1" s="1"/>
  <c r="G19" i="1"/>
  <c r="J18" i="1"/>
  <c r="K18" i="1" s="1"/>
  <c r="G18" i="1"/>
  <c r="J17" i="1"/>
  <c r="K17" i="1"/>
  <c r="G17" i="1"/>
  <c r="G16" i="1"/>
  <c r="G15" i="1"/>
  <c r="G14" i="1"/>
  <c r="H45" i="1" s="1"/>
  <c r="G13" i="1"/>
  <c r="N26" i="1" l="1"/>
  <c r="O26" i="1" s="1"/>
  <c r="H44" i="1"/>
  <c r="H49" i="1" s="1"/>
  <c r="I44" i="1"/>
  <c r="J45" i="1"/>
  <c r="J49" i="1" s="1"/>
  <c r="I45" i="1"/>
  <c r="O25" i="1"/>
  <c r="N25" i="1"/>
  <c r="G40" i="1"/>
  <c r="H26" i="8"/>
  <c r="G49" i="1"/>
  <c r="N32" i="1"/>
  <c r="O32" i="1" s="1"/>
  <c r="N15" i="1"/>
  <c r="O15" i="1" s="1"/>
  <c r="N29" i="1"/>
  <c r="O29" i="1" s="1"/>
  <c r="N14" i="1"/>
  <c r="N19" i="1"/>
  <c r="O19" i="1" s="1"/>
  <c r="O22" i="1"/>
  <c r="N22" i="1"/>
  <c r="N38" i="1"/>
  <c r="O38" i="1" s="1"/>
  <c r="O28" i="1"/>
  <c r="N28" i="1"/>
  <c r="N34" i="1"/>
  <c r="O34" i="1" s="1"/>
  <c r="O37" i="1"/>
  <c r="N37" i="1"/>
  <c r="N24" i="1"/>
  <c r="O24" i="1" s="1"/>
  <c r="N27" i="1"/>
  <c r="O27" i="1" s="1"/>
  <c r="N33" i="1"/>
  <c r="O33" i="1" s="1"/>
  <c r="O18" i="1"/>
  <c r="O21" i="1"/>
  <c r="O35" i="1"/>
  <c r="N36" i="1"/>
  <c r="O36" i="1" s="1"/>
  <c r="N17" i="1"/>
  <c r="O17" i="1" s="1"/>
  <c r="O23" i="1"/>
  <c r="N30" i="1"/>
  <c r="O30" i="1" s="1"/>
  <c r="N18" i="1"/>
  <c r="N21" i="1"/>
  <c r="N13" i="1"/>
  <c r="K44" i="1" s="1"/>
  <c r="K40" i="1"/>
  <c r="J40" i="1"/>
  <c r="I49" i="1" l="1"/>
  <c r="O14" i="1"/>
  <c r="L45" i="1" s="1"/>
  <c r="K45" i="1"/>
  <c r="K49" i="1" s="1"/>
  <c r="N40" i="1"/>
  <c r="O13" i="1"/>
  <c r="O40" i="1" l="1"/>
  <c r="L44" i="1"/>
  <c r="L49" i="1" s="1"/>
</calcChain>
</file>

<file path=xl/comments1.xml><?xml version="1.0" encoding="utf-8"?>
<comments xmlns="http://schemas.openxmlformats.org/spreadsheetml/2006/main">
  <authors>
    <author>Kulovits</author>
  </authors>
  <commentList>
    <comment ref="B7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H9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H12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B13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  <comment ref="H13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H16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H17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E18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H18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H20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H21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  <comment ref="H22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  <comment ref="B25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E25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H25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E26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H26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B27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E27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H27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B28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H28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B29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E29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H29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E30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H30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B31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  <comment ref="E31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  <comment ref="H31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</commentList>
</comments>
</file>

<file path=xl/comments2.xml><?xml version="1.0" encoding="utf-8"?>
<comments xmlns="http://schemas.openxmlformats.org/spreadsheetml/2006/main">
  <authors>
    <author>Kulovits</author>
  </authors>
  <commentList>
    <comment ref="B7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H9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H12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B13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  <comment ref="H13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H16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H17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E18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H18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H20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H21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  <comment ref="H22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  <comment ref="B25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E25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H25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E26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H26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B27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E27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H27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B28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H28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B29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E29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H29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E30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H30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B31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  <comment ref="E31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  <comment ref="H31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</commentList>
</comments>
</file>

<file path=xl/comments3.xml><?xml version="1.0" encoding="utf-8"?>
<comments xmlns="http://schemas.openxmlformats.org/spreadsheetml/2006/main">
  <authors>
    <author>Kulovits</author>
  </authors>
  <commentList>
    <comment ref="B7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H9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H12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B13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  <comment ref="H13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H16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H17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E18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H18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H20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H21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  <comment ref="H22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  <comment ref="B25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E25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H25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E26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H26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B27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E27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H27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B28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H28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B29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E29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H29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E30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H30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B31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  <comment ref="E31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  <comment ref="H31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</commentList>
</comments>
</file>

<file path=xl/comments4.xml><?xml version="1.0" encoding="utf-8"?>
<comments xmlns="http://schemas.openxmlformats.org/spreadsheetml/2006/main">
  <authors>
    <author>Kulovits</author>
  </authors>
  <commentList>
    <comment ref="B7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H7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B8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H8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H9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B10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H10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B11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H11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H12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B13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  <comment ref="H13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  <comment ref="B16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E16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H16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B17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H17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B18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E18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H18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H19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B20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H20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B21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H21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  <comment ref="H22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  <comment ref="B25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E25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H25" authorId="0" shapeId="0">
      <text>
        <r>
          <rPr>
            <sz val="9"/>
            <color indexed="81"/>
            <rFont val="Tahoma"/>
            <family val="2"/>
          </rPr>
          <t>Vor- und Zuname</t>
        </r>
      </text>
    </comment>
    <comment ref="B26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E26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H26" authorId="0" shapeId="0">
      <text>
        <r>
          <rPr>
            <sz val="9"/>
            <color indexed="81"/>
            <rFont val="Tahoma"/>
            <family val="2"/>
          </rPr>
          <t xml:space="preserve">Beschreibung Position
</t>
        </r>
      </text>
    </comment>
    <comment ref="B27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E27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H27" authorId="0" shapeId="0">
      <text>
        <r>
          <rPr>
            <sz val="9"/>
            <color indexed="81"/>
            <rFont val="Tahoma"/>
            <family val="2"/>
          </rPr>
          <t>DurchrechnungszeitraumzB 1.1.-31.12</t>
        </r>
      </text>
    </comment>
    <comment ref="B28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H28" authorId="0" shapeId="0">
      <text>
        <r>
          <rPr>
            <sz val="9"/>
            <color indexed="81"/>
            <rFont val="Tahoma"/>
            <family val="2"/>
          </rPr>
          <t xml:space="preserve">Bruttogehalt + WR + UE
</t>
        </r>
      </text>
    </comment>
    <comment ref="B29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E29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H29" authorId="0" shapeId="0">
      <text>
        <r>
          <rPr>
            <sz val="9"/>
            <color indexed="81"/>
            <rFont val="Tahoma"/>
            <family val="2"/>
          </rPr>
          <t>ohne Überstunden 1800, bei All-In-Verträgen, GF, etc. 1980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E30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H30" authorId="0" shapeId="0">
      <text>
        <r>
          <rPr>
            <sz val="9"/>
            <color indexed="81"/>
            <rFont val="Tahoma"/>
            <family val="2"/>
          </rPr>
          <t xml:space="preserve">gem. KV wöchentliche Stundenverpflichtung
</t>
        </r>
      </text>
    </comment>
    <comment ref="B31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  <comment ref="E31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  <comment ref="H31" authorId="0" shapeId="0">
      <text>
        <r>
          <rPr>
            <sz val="9"/>
            <color indexed="81"/>
            <rFont val="Tahoma"/>
            <family val="2"/>
          </rPr>
          <t xml:space="preserve">Dieser Betrag ist in die Tabelle Personalkosten gesamt zu übertragen.
</t>
        </r>
      </text>
    </comment>
  </commentList>
</comments>
</file>

<file path=xl/sharedStrings.xml><?xml version="1.0" encoding="utf-8"?>
<sst xmlns="http://schemas.openxmlformats.org/spreadsheetml/2006/main" count="369" uniqueCount="84">
  <si>
    <t>Projekttitel:</t>
  </si>
  <si>
    <t>Rech-
nungs-
datum</t>
  </si>
  <si>
    <t>Rechnungs-belegnr.</t>
  </si>
  <si>
    <t>Lieferant</t>
  </si>
  <si>
    <t>Leistung</t>
  </si>
  <si>
    <t>Rechnungs-
betrag Euro (brutto)</t>
  </si>
  <si>
    <t>USt.
%</t>
  </si>
  <si>
    <t>Rechnungs-
betrag (netto)
Euro</t>
  </si>
  <si>
    <t>Zahlungs-
betrag
Euro (brutto)</t>
  </si>
  <si>
    <t>Zahlungs-
betrag
Euro (netto)</t>
  </si>
  <si>
    <t>davon
förderbar</t>
  </si>
  <si>
    <t>davon nicht
förderbar</t>
  </si>
  <si>
    <t>Teilprojekt</t>
  </si>
  <si>
    <t>Anmerkungen</t>
  </si>
  <si>
    <t>Abr.
 Nr.</t>
  </si>
  <si>
    <t>ge-
prüft</t>
  </si>
  <si>
    <t>Rev.</t>
  </si>
  <si>
    <t>Teilprojekte
(lt. Förderantrag)</t>
  </si>
  <si>
    <t>Mitarbeiter/in:</t>
  </si>
  <si>
    <t>beschäftigt seit:</t>
  </si>
  <si>
    <t>Projektstunden gesamt:</t>
  </si>
  <si>
    <t>Tagesdatum</t>
  </si>
  <si>
    <t>Arbeits-paket-Nr.</t>
  </si>
  <si>
    <t>Art der Tätigkeit</t>
  </si>
  <si>
    <t>Personalkosten</t>
  </si>
  <si>
    <t>ja</t>
  </si>
  <si>
    <t>nein</t>
  </si>
  <si>
    <t>Stundensatz inkl. GKZ</t>
  </si>
  <si>
    <t>Zahlungsdatum (d.h. Valuta-
datum)</t>
  </si>
  <si>
    <t>Auszugsnr. des Konto-auszugs</t>
  </si>
  <si>
    <t>Skonto
genutzt 
(ja od. nein)</t>
  </si>
  <si>
    <r>
      <t xml:space="preserve">ange-botener Skonto 
</t>
    </r>
    <r>
      <rPr>
        <b/>
        <sz val="8"/>
        <rFont val="Arial"/>
        <family val="2"/>
      </rPr>
      <t>in %</t>
    </r>
  </si>
  <si>
    <t>Anerkennungszeitraum von 
(= Anerkennungsstichtag):</t>
  </si>
  <si>
    <t>Anerkennungszeitraum bis:</t>
  </si>
  <si>
    <t>Förderwerber/in:</t>
  </si>
  <si>
    <t>Datum, firmenmäßige Fertigung (inkl. Firmenstempel) des Förderwerbers/der Förderwerberin</t>
  </si>
  <si>
    <t>Datum, firmenmäßige Fertigung (inkl. Firmenstempel) 
des Förderwerbers/der Förderwerberin</t>
  </si>
  <si>
    <t>Tägliche Zeitaufzeichnungen pro Mitarbeiter/in*</t>
  </si>
  <si>
    <t>Datum, Unterschrift des Projektmitarbeiters/der Projektmitarbeiterin</t>
  </si>
  <si>
    <t>Datum, firmenmäßige Fertigung (inkl. Firmenstempel)
 des Förderwerbers/der Förderwerberin</t>
  </si>
  <si>
    <t>Soll-Ist-Vergleich</t>
  </si>
  <si>
    <t>Teil-/Endabrechnung</t>
  </si>
  <si>
    <t>Abrechnung:</t>
  </si>
  <si>
    <t>Datum:</t>
  </si>
  <si>
    <t>Zuordnung zur Position</t>
  </si>
  <si>
    <t>Soll</t>
  </si>
  <si>
    <t>Ist</t>
  </si>
  <si>
    <t>GESAMTSUMME</t>
  </si>
  <si>
    <t xml:space="preserve">    firmenmäßige Fertigung (inkl. Firmenstempel)
des Förderwerbers/der Förderwerberin</t>
  </si>
  <si>
    <t>Unternehmerlohn</t>
  </si>
  <si>
    <t>Name Mitarbeiter/in</t>
  </si>
  <si>
    <t xml:space="preserve">Kalender-jahr </t>
  </si>
  <si>
    <t>GKZ
(20 %)
ja/nein</t>
  </si>
  <si>
    <t>IST-Kosten</t>
  </si>
  <si>
    <t>Berechnung für das Kalenderjahr</t>
  </si>
  <si>
    <t>Höchstbemessung:</t>
  </si>
  <si>
    <t xml:space="preserve">Name d. Mitarbeiters </t>
  </si>
  <si>
    <t>Anstellung als</t>
  </si>
  <si>
    <t>Zeitraum von-bis</t>
  </si>
  <si>
    <t>Bemessungsgrundlage</t>
  </si>
  <si>
    <t>Jahresteiler</t>
  </si>
  <si>
    <t>Stunden/Woche</t>
  </si>
  <si>
    <t>Stundensatz</t>
  </si>
  <si>
    <t>Datum, firmenmäßige Fertigung (inkl. Firmenstempel)  des Förderwerbers</t>
  </si>
  <si>
    <t>Förderwerber:</t>
  </si>
  <si>
    <t>Geschäftszahl:</t>
  </si>
  <si>
    <t>Endabrechnung</t>
  </si>
  <si>
    <t>Teilabrechnung</t>
  </si>
  <si>
    <t xml:space="preserve">Externe Dienstleistungen </t>
  </si>
  <si>
    <t>Sonstige Projektkosten</t>
  </si>
  <si>
    <t>Name:</t>
  </si>
  <si>
    <t>Tägliche Zeitaufzeichnungen Unternehmer*</t>
  </si>
  <si>
    <t>Stundensatzberechnung pro Mitarbeiter/in</t>
  </si>
  <si>
    <t xml:space="preserve">PERSONALKOSTEN gesamt (inkl. Gemeinkosten) </t>
  </si>
  <si>
    <t>Personalkosten inkl. Gemeinkosten</t>
  </si>
  <si>
    <t>Wirtschaftsagentur Burgenland GmbH</t>
  </si>
  <si>
    <r>
      <t xml:space="preserve">genehmigter Betrag </t>
    </r>
    <r>
      <rPr>
        <sz val="9"/>
        <rFont val="Tahoma"/>
        <family val="2"/>
      </rPr>
      <t xml:space="preserve">(lt. "Beiblatt 1, Gliederung der Projektkosten" vom Fördervertrag) 
</t>
    </r>
    <r>
      <rPr>
        <b/>
        <u/>
        <sz val="11"/>
        <rFont val="Tahoma"/>
        <family val="2"/>
      </rPr>
      <t>in €</t>
    </r>
  </si>
  <si>
    <r>
      <t xml:space="preserve">realisierte Kosten </t>
    </r>
    <r>
      <rPr>
        <sz val="9"/>
        <rFont val="Tahoma"/>
        <family val="2"/>
      </rPr>
      <t xml:space="preserve">gem. Beiblatt 3 Abrechnungsformular
</t>
    </r>
    <r>
      <rPr>
        <b/>
        <u/>
        <sz val="11"/>
        <rFont val="Tahoma"/>
        <family val="2"/>
      </rPr>
      <t>in €</t>
    </r>
    <r>
      <rPr>
        <b/>
        <sz val="11"/>
        <rFont val="Tahoma"/>
        <family val="2"/>
      </rPr>
      <t xml:space="preserve"> </t>
    </r>
  </si>
  <si>
    <r>
      <t xml:space="preserve">Dauer in Dezimal-stunden </t>
    </r>
    <r>
      <rPr>
        <b/>
        <sz val="9"/>
        <rFont val="Tahoma"/>
        <family val="2"/>
      </rPr>
      <t>(ungerundet)</t>
    </r>
  </si>
  <si>
    <r>
      <t xml:space="preserve">Kommentar zur Tätigkeit d.h. </t>
    </r>
    <r>
      <rPr>
        <b/>
        <sz val="9"/>
        <rFont val="Tahoma"/>
        <family val="2"/>
      </rPr>
      <t xml:space="preserve">aussagekräftige </t>
    </r>
    <r>
      <rPr>
        <sz val="9"/>
        <rFont val="Tahoma"/>
        <family val="2"/>
      </rPr>
      <t xml:space="preserve">Beschreibung der </t>
    </r>
    <r>
      <rPr>
        <b/>
        <sz val="9"/>
        <rFont val="Tahoma"/>
        <family val="2"/>
      </rPr>
      <t>projektrelevanten</t>
    </r>
    <r>
      <rPr>
        <sz val="9"/>
        <rFont val="Tahoma"/>
        <family val="2"/>
      </rPr>
      <t xml:space="preserve"> Tätigkeit 
allgemeine Beschreibung wird nicht anerkannt</t>
    </r>
  </si>
  <si>
    <r>
      <t xml:space="preserve">* Dieses Formular kann durch ein eigenes Formular, welches </t>
    </r>
    <r>
      <rPr>
        <b/>
        <sz val="10"/>
        <rFont val="Tahoma"/>
        <family val="2"/>
      </rPr>
      <t>exakt dieselben</t>
    </r>
    <r>
      <rPr>
        <sz val="10"/>
        <rFont val="Tahoma"/>
        <family val="2"/>
      </rPr>
      <t xml:space="preserve"> Daten enthält, ersetzt werden.</t>
    </r>
  </si>
  <si>
    <r>
      <t xml:space="preserve">Anzahl Stunden im Projekt pro Kalenderjahr </t>
    </r>
    <r>
      <rPr>
        <sz val="9"/>
        <rFont val="Tahoma"/>
        <family val="2"/>
      </rPr>
      <t>(ungerundet)</t>
    </r>
  </si>
  <si>
    <r>
      <t xml:space="preserve">förderbare Stunden </t>
    </r>
    <r>
      <rPr>
        <sz val="9"/>
        <rFont val="Tahoma"/>
        <family val="2"/>
      </rPr>
      <t xml:space="preserve"> 
(für Förderstelle)</t>
    </r>
  </si>
  <si>
    <r>
      <t xml:space="preserve">Stundensatz 
</t>
    </r>
    <r>
      <rPr>
        <sz val="9"/>
        <rFont val="Tahoma"/>
        <family val="2"/>
      </rPr>
      <t>exkl. Gemeinkosten-zuschlag, GKZ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</si>
</sst>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-* #,##0.00\ _D_M_-;\-* #,##0.00\ _D_M_-;_-* &quot;-&quot;??\ _D_M_-;_-@_-"/>
    <numFmt numFmtId="165" formatCode="d/m/yy"/>
    <numFmt numFmtId="166" formatCode="#,##0.00_ ;[Red]\-#,##0.00\ "/>
    <numFmt numFmtId="167" formatCode="#,##0_ ;[Red]\-#,##0\ "/>
    <numFmt numFmtId="168" formatCode="#,##0.0000"/>
    <numFmt numFmtId="169" formatCode="dd/mm/yy;@"/>
    <numFmt numFmtId="170" formatCode="_-* #,##0.00&quot; €&quot;_-;\-* #,##0.00&quot; €&quot;_-;_-* \-??&quot; €&quot;_-;_-@_-"/>
    <numFmt numFmtId="171" formatCode="#,##0.00&quot;    &quot;;\-#,##0.00&quot;    &quot;;&quot; -&quot;#&quot;    &quot;;@\ "/>
    <numFmt numFmtId="172" formatCode="dd/mm/yy"/>
    <numFmt numFmtId="173" formatCode="ddd\,dd/mm/yy"/>
  </numFmts>
  <fonts count="58" x14ac:knownFonts="1">
    <font>
      <sz val="10"/>
      <name val="Arial"/>
    </font>
    <font>
      <b/>
      <sz val="12"/>
      <color indexed="12"/>
      <name val="Arial"/>
      <family val="2"/>
    </font>
    <font>
      <b/>
      <sz val="18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8"/>
      <name val="Arial"/>
      <family val="2"/>
    </font>
    <font>
      <sz val="6"/>
      <color indexed="23"/>
      <name val="Arial"/>
      <family val="2"/>
    </font>
    <font>
      <b/>
      <sz val="18"/>
      <color indexed="56"/>
      <name val="Cambria"/>
      <family val="2"/>
    </font>
    <font>
      <sz val="10"/>
      <name val="Arial Narrow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Calibri"/>
      <family val="2"/>
    </font>
    <font>
      <sz val="9"/>
      <color indexed="81"/>
      <name val="Tahoma"/>
      <family val="2"/>
    </font>
    <font>
      <sz val="11"/>
      <name val="Tahoma"/>
      <family val="2"/>
    </font>
    <font>
      <b/>
      <sz val="16"/>
      <name val="Tahoma"/>
      <family val="2"/>
    </font>
    <font>
      <b/>
      <sz val="11"/>
      <name val="Tahoma"/>
      <family val="2"/>
    </font>
    <font>
      <i/>
      <sz val="11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u/>
      <sz val="11"/>
      <name val="Tahoma"/>
      <family val="2"/>
    </font>
    <font>
      <i/>
      <sz val="12"/>
      <name val="Tahoma"/>
      <family val="2"/>
    </font>
    <font>
      <b/>
      <i/>
      <sz val="12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14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color indexed="9"/>
      <name val="Tahoma"/>
      <family val="2"/>
    </font>
    <font>
      <sz val="10"/>
      <color theme="0" tint="-0.249977111117893"/>
      <name val="Tahoma"/>
      <family val="2"/>
    </font>
    <font>
      <sz val="9"/>
      <color indexed="9"/>
      <name val="Tahoma"/>
      <family val="2"/>
    </font>
    <font>
      <sz val="9"/>
      <color theme="0" tint="-0.249977111117893"/>
      <name val="Tahoma"/>
      <family val="2"/>
    </font>
    <font>
      <sz val="12"/>
      <name val="Tahoma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5" tint="0.79998168889431442"/>
        <bgColor indexed="31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2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2" applyNumberFormat="0" applyAlignment="0" applyProtection="0"/>
    <xf numFmtId="0" fontId="16" fillId="21" borderId="3" applyNumberFormat="0" applyAlignment="0" applyProtection="0"/>
    <xf numFmtId="171" fontId="4" fillId="0" borderId="0" applyFill="0" applyBorder="0" applyAlignment="0" applyProtection="0"/>
    <xf numFmtId="164" fontId="4" fillId="0" borderId="0" applyFont="0" applyFill="0" applyBorder="0" applyAlignment="0" applyProtection="0"/>
    <xf numFmtId="170" fontId="4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2" applyNumberFormat="0" applyAlignment="0" applyProtection="0"/>
    <xf numFmtId="0" fontId="23" fillId="0" borderId="8" applyNumberFormat="0" applyFill="0" applyAlignment="0" applyProtection="0"/>
    <xf numFmtId="0" fontId="24" fillId="22" borderId="0" applyNumberFormat="0" applyBorder="0" applyAlignment="0" applyProtection="0"/>
    <xf numFmtId="0" fontId="4" fillId="23" borderId="9" applyNumberFormat="0" applyAlignment="0" applyProtection="0"/>
    <xf numFmtId="0" fontId="25" fillId="20" borderId="1" applyNumberFormat="0" applyAlignment="0" applyProtection="0"/>
    <xf numFmtId="9" fontId="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" fillId="0" borderId="0" applyFill="0" applyBorder="0" applyAlignment="0" applyProtection="0"/>
    <xf numFmtId="0" fontId="4" fillId="0" borderId="0"/>
    <xf numFmtId="0" fontId="4" fillId="0" borderId="0"/>
    <xf numFmtId="0" fontId="11" fillId="0" borderId="0"/>
    <xf numFmtId="0" fontId="9" fillId="0" borderId="0" applyNumberFormat="0" applyFill="0" applyBorder="0" applyAlignment="0" applyProtection="0"/>
    <xf numFmtId="0" fontId="26" fillId="0" borderId="4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</cellStyleXfs>
  <cellXfs count="197">
    <xf numFmtId="0" fontId="0" fillId="0" borderId="0" xfId="0"/>
    <xf numFmtId="0" fontId="1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3" fillId="0" borderId="0" xfId="0" applyFont="1" applyAlignment="1" applyProtection="1"/>
    <xf numFmtId="0" fontId="3" fillId="0" borderId="0" xfId="0" applyFont="1" applyAlignment="1" applyProtection="1">
      <alignment vertical="top"/>
    </xf>
    <xf numFmtId="0" fontId="4" fillId="0" borderId="0" xfId="0" applyFont="1" applyBorder="1" applyAlignment="1"/>
    <xf numFmtId="0" fontId="4" fillId="0" borderId="0" xfId="0" applyFont="1" applyProtection="1">
      <protection locked="0"/>
    </xf>
    <xf numFmtId="0" fontId="4" fillId="0" borderId="0" xfId="0" applyFont="1"/>
    <xf numFmtId="0" fontId="4" fillId="0" borderId="0" xfId="0" applyFont="1" applyBorder="1"/>
    <xf numFmtId="0" fontId="6" fillId="0" borderId="0" xfId="0" applyFont="1"/>
    <xf numFmtId="0" fontId="0" fillId="0" borderId="0" xfId="0" applyAlignment="1" applyProtection="1">
      <alignment vertical="top"/>
    </xf>
    <xf numFmtId="14" fontId="3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14" fontId="5" fillId="0" borderId="0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top"/>
    </xf>
    <xf numFmtId="0" fontId="8" fillId="0" borderId="0" xfId="0" applyFont="1" applyAlignment="1" applyProtection="1">
      <alignment horizontal="right" vertical="top"/>
    </xf>
    <xf numFmtId="164" fontId="7" fillId="24" borderId="2" xfId="29" applyFont="1" applyFill="1" applyBorder="1" applyAlignment="1" applyProtection="1">
      <alignment horizontal="center" vertical="center" wrapText="1"/>
    </xf>
    <xf numFmtId="164" fontId="7" fillId="0" borderId="0" xfId="29" applyFont="1" applyFill="1" applyAlignment="1" applyProtection="1">
      <alignment horizontal="center" vertical="center" wrapText="1"/>
    </xf>
    <xf numFmtId="165" fontId="7" fillId="0" borderId="2" xfId="0" applyNumberFormat="1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vertical="top" wrapText="1"/>
      <protection locked="0"/>
    </xf>
    <xf numFmtId="166" fontId="7" fillId="0" borderId="2" xfId="0" applyNumberFormat="1" applyFont="1" applyFill="1" applyBorder="1" applyAlignment="1" applyProtection="1">
      <alignment vertical="top" wrapText="1"/>
      <protection locked="0"/>
    </xf>
    <xf numFmtId="0" fontId="7" fillId="0" borderId="2" xfId="0" applyNumberFormat="1" applyFont="1" applyFill="1" applyBorder="1" applyAlignment="1" applyProtection="1">
      <alignment vertical="top" wrapText="1"/>
      <protection locked="0"/>
    </xf>
    <xf numFmtId="166" fontId="7" fillId="24" borderId="2" xfId="0" applyNumberFormat="1" applyFont="1" applyFill="1" applyBorder="1" applyAlignment="1" applyProtection="1">
      <alignment vertical="top" wrapText="1"/>
    </xf>
    <xf numFmtId="166" fontId="7" fillId="0" borderId="2" xfId="42" applyNumberFormat="1" applyFont="1" applyFill="1" applyBorder="1" applyAlignment="1" applyProtection="1">
      <alignment horizontal="center" vertical="top" wrapText="1"/>
      <protection locked="0"/>
    </xf>
    <xf numFmtId="166" fontId="7" fillId="0" borderId="2" xfId="0" applyNumberFormat="1" applyFont="1" applyFill="1" applyBorder="1" applyAlignment="1" applyProtection="1">
      <alignment horizontal="center" vertical="top" wrapText="1"/>
      <protection locked="0"/>
    </xf>
    <xf numFmtId="166" fontId="7" fillId="25" borderId="2" xfId="0" applyNumberFormat="1" applyFont="1" applyFill="1" applyBorder="1" applyAlignment="1" applyProtection="1">
      <alignment vertical="top" wrapText="1"/>
    </xf>
    <xf numFmtId="0" fontId="7" fillId="0" borderId="2" xfId="0" applyFont="1" applyFill="1" applyBorder="1" applyAlignment="1" applyProtection="1">
      <alignment horizontal="center" vertical="top" wrapText="1"/>
      <protection locked="0"/>
    </xf>
    <xf numFmtId="0" fontId="7" fillId="25" borderId="2" xfId="0" applyFont="1" applyFill="1" applyBorder="1" applyAlignment="1" applyProtection="1">
      <alignment horizontal="center" vertical="top" wrapText="1"/>
      <protection locked="0"/>
    </xf>
    <xf numFmtId="0" fontId="7" fillId="25" borderId="2" xfId="0" applyFont="1" applyFill="1" applyBorder="1" applyAlignment="1" applyProtection="1">
      <alignment horizontal="center" vertical="top" wrapText="1"/>
    </xf>
    <xf numFmtId="0" fontId="7" fillId="0" borderId="0" xfId="0" applyFont="1" applyAlignment="1" applyProtection="1">
      <alignment vertical="top" wrapText="1"/>
    </xf>
    <xf numFmtId="165" fontId="7" fillId="0" borderId="0" xfId="0" applyNumberFormat="1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</xf>
    <xf numFmtId="166" fontId="7" fillId="0" borderId="0" xfId="0" applyNumberFormat="1" applyFont="1" applyFill="1" applyBorder="1" applyAlignment="1" applyProtection="1">
      <alignment vertical="top" wrapText="1"/>
      <protection locked="0"/>
    </xf>
    <xf numFmtId="166" fontId="7" fillId="0" borderId="0" xfId="0" applyNumberFormat="1" applyFont="1" applyFill="1" applyBorder="1" applyAlignment="1" applyProtection="1">
      <alignment vertical="top" wrapText="1"/>
    </xf>
    <xf numFmtId="14" fontId="7" fillId="0" borderId="0" xfId="0" applyNumberFormat="1" applyFont="1" applyFill="1" applyBorder="1" applyAlignment="1" applyProtection="1">
      <alignment vertical="top" wrapText="1"/>
      <protection locked="0"/>
    </xf>
    <xf numFmtId="166" fontId="7" fillId="0" borderId="0" xfId="42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</xf>
    <xf numFmtId="0" fontId="7" fillId="0" borderId="0" xfId="0" applyFont="1" applyFill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166" fontId="7" fillId="24" borderId="10" xfId="0" applyNumberFormat="1" applyFont="1" applyFill="1" applyBorder="1" applyAlignment="1" applyProtection="1">
      <alignment vertical="top" wrapText="1"/>
    </xf>
    <xf numFmtId="166" fontId="7" fillId="24" borderId="11" xfId="0" applyNumberFormat="1" applyFont="1" applyFill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vertical="top"/>
    </xf>
    <xf numFmtId="166" fontId="5" fillId="0" borderId="0" xfId="0" applyNumberFormat="1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vertical="top" wrapText="1"/>
    </xf>
    <xf numFmtId="166" fontId="7" fillId="0" borderId="12" xfId="0" applyNumberFormat="1" applyFont="1" applyFill="1" applyBorder="1" applyAlignment="1" applyProtection="1">
      <alignment vertical="top" wrapText="1"/>
    </xf>
    <xf numFmtId="0" fontId="7" fillId="0" borderId="0" xfId="0" applyFont="1" applyAlignment="1" applyProtection="1">
      <alignment vertical="top"/>
    </xf>
    <xf numFmtId="167" fontId="5" fillId="0" borderId="0" xfId="0" applyNumberFormat="1" applyFont="1" applyFill="1" applyBorder="1" applyAlignment="1" applyProtection="1">
      <alignment vertical="top" wrapText="1"/>
    </xf>
    <xf numFmtId="0" fontId="7" fillId="0" borderId="0" xfId="0" applyFont="1" applyFill="1" applyAlignment="1" applyProtection="1">
      <alignment vertical="top"/>
    </xf>
    <xf numFmtId="165" fontId="7" fillId="0" borderId="0" xfId="0" applyNumberFormat="1" applyFont="1" applyFill="1" applyBorder="1" applyAlignment="1" applyProtection="1">
      <alignment vertical="top" wrapText="1"/>
    </xf>
    <xf numFmtId="168" fontId="7" fillId="0" borderId="0" xfId="0" applyNumberFormat="1" applyFont="1" applyFill="1" applyBorder="1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center" vertical="top" wrapText="1"/>
    </xf>
    <xf numFmtId="0" fontId="3" fillId="0" borderId="0" xfId="0" applyFont="1" applyAlignment="1" applyProtection="1"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166" fontId="7" fillId="24" borderId="2" xfId="0" applyNumberFormat="1" applyFont="1" applyFill="1" applyBorder="1" applyAlignment="1" applyProtection="1">
      <alignment vertical="center" wrapText="1"/>
    </xf>
    <xf numFmtId="14" fontId="7" fillId="31" borderId="2" xfId="0" applyNumberFormat="1" applyFont="1" applyFill="1" applyBorder="1" applyAlignment="1" applyProtection="1">
      <alignment vertical="center" wrapText="1"/>
      <protection locked="0"/>
    </xf>
    <xf numFmtId="0" fontId="30" fillId="0" borderId="0" xfId="45" applyFont="1"/>
    <xf numFmtId="0" fontId="32" fillId="0" borderId="0" xfId="45" applyFont="1" applyAlignment="1">
      <alignment horizontal="right"/>
    </xf>
    <xf numFmtId="0" fontId="30" fillId="31" borderId="42" xfId="45" applyFont="1" applyFill="1" applyBorder="1" applyProtection="1">
      <protection locked="0"/>
    </xf>
    <xf numFmtId="0" fontId="33" fillId="0" borderId="0" xfId="45" applyFont="1"/>
    <xf numFmtId="0" fontId="30" fillId="31" borderId="32" xfId="45" applyFont="1" applyFill="1" applyBorder="1" applyProtection="1">
      <protection locked="0"/>
    </xf>
    <xf numFmtId="0" fontId="30" fillId="31" borderId="15" xfId="45" applyFont="1" applyFill="1" applyBorder="1"/>
    <xf numFmtId="0" fontId="30" fillId="31" borderId="40" xfId="45" applyFont="1" applyFill="1" applyBorder="1"/>
    <xf numFmtId="0" fontId="30" fillId="31" borderId="13" xfId="45" applyFont="1" applyFill="1" applyBorder="1" applyAlignment="1" applyProtection="1">
      <alignment horizontal="left"/>
      <protection locked="0"/>
    </xf>
    <xf numFmtId="172" fontId="30" fillId="31" borderId="43" xfId="45" applyNumberFormat="1" applyFont="1" applyFill="1" applyBorder="1" applyAlignment="1" applyProtection="1">
      <alignment horizontal="left"/>
      <protection locked="0"/>
    </xf>
    <xf numFmtId="172" fontId="33" fillId="0" borderId="0" xfId="45" applyNumberFormat="1" applyFont="1"/>
    <xf numFmtId="0" fontId="32" fillId="0" borderId="26" xfId="45" applyFont="1" applyBorder="1" applyAlignment="1">
      <alignment horizontal="center"/>
    </xf>
    <xf numFmtId="0" fontId="34" fillId="0" borderId="26" xfId="45" applyFont="1" applyBorder="1" applyAlignment="1">
      <alignment horizontal="center" vertical="center" wrapText="1"/>
    </xf>
    <xf numFmtId="0" fontId="34" fillId="0" borderId="27" xfId="45" applyFont="1" applyBorder="1" applyAlignment="1">
      <alignment horizontal="center" vertical="center" wrapText="1"/>
    </xf>
    <xf numFmtId="0" fontId="30" fillId="0" borderId="0" xfId="45" applyFont="1" applyBorder="1"/>
    <xf numFmtId="0" fontId="34" fillId="0" borderId="28" xfId="45" applyFont="1" applyBorder="1" applyAlignment="1">
      <alignment horizontal="center" wrapText="1"/>
    </xf>
    <xf numFmtId="0" fontId="34" fillId="0" borderId="0" xfId="45" applyFont="1" applyBorder="1" applyAlignment="1">
      <alignment horizontal="center" wrapText="1"/>
    </xf>
    <xf numFmtId="4" fontId="37" fillId="0" borderId="15" xfId="45" applyNumberFormat="1" applyFont="1" applyBorder="1" applyAlignment="1" applyProtection="1">
      <alignment horizontal="right"/>
      <protection locked="0"/>
    </xf>
    <xf numFmtId="0" fontId="37" fillId="0" borderId="0" xfId="45" applyFont="1" applyBorder="1"/>
    <xf numFmtId="4" fontId="37" fillId="0" borderId="29" xfId="45" applyNumberFormat="1" applyFont="1" applyBorder="1" applyAlignment="1">
      <alignment horizontal="right"/>
    </xf>
    <xf numFmtId="4" fontId="37" fillId="0" borderId="30" xfId="45" applyNumberFormat="1" applyFont="1" applyBorder="1" applyAlignment="1">
      <alignment horizontal="right"/>
    </xf>
    <xf numFmtId="0" fontId="32" fillId="0" borderId="26" xfId="45" applyFont="1" applyBorder="1"/>
    <xf numFmtId="4" fontId="38" fillId="0" borderId="26" xfId="45" applyNumberFormat="1" applyFont="1" applyBorder="1" applyAlignment="1">
      <alignment horizontal="right"/>
    </xf>
    <xf numFmtId="4" fontId="30" fillId="0" borderId="0" xfId="45" applyNumberFormat="1" applyFont="1"/>
    <xf numFmtId="0" fontId="35" fillId="0" borderId="31" xfId="45" applyFont="1" applyBorder="1" applyAlignment="1">
      <alignment horizontal="center" wrapText="1"/>
    </xf>
    <xf numFmtId="0" fontId="39" fillId="0" borderId="0" xfId="0" applyFont="1" applyAlignment="1"/>
    <xf numFmtId="0" fontId="40" fillId="0" borderId="0" xfId="0" applyFont="1"/>
    <xf numFmtId="0" fontId="40" fillId="0" borderId="0" xfId="0" applyFont="1" applyBorder="1" applyAlignment="1"/>
    <xf numFmtId="0" fontId="41" fillId="0" borderId="0" xfId="0" applyFont="1" applyAlignment="1" applyProtection="1">
      <alignment horizontal="center"/>
      <protection locked="0"/>
    </xf>
    <xf numFmtId="0" fontId="42" fillId="0" borderId="0" xfId="0" applyFont="1"/>
    <xf numFmtId="0" fontId="40" fillId="0" borderId="0" xfId="0" applyFont="1" applyAlignment="1" applyProtection="1">
      <alignment horizontal="center"/>
      <protection locked="0"/>
    </xf>
    <xf numFmtId="0" fontId="40" fillId="0" borderId="0" xfId="0" applyFont="1" applyBorder="1"/>
    <xf numFmtId="0" fontId="40" fillId="0" borderId="0" xfId="0" applyFont="1" applyBorder="1" applyAlignment="1" applyProtection="1">
      <alignment horizontal="center"/>
      <protection locked="0"/>
    </xf>
    <xf numFmtId="14" fontId="40" fillId="0" borderId="0" xfId="0" applyNumberFormat="1" applyFont="1" applyBorder="1" applyAlignment="1" applyProtection="1">
      <alignment horizontal="center"/>
      <protection locked="0"/>
    </xf>
    <xf numFmtId="0" fontId="42" fillId="0" borderId="0" xfId="0" applyFont="1" applyBorder="1"/>
    <xf numFmtId="0" fontId="43" fillId="0" borderId="0" xfId="0" applyFont="1" applyBorder="1"/>
    <xf numFmtId="0" fontId="35" fillId="34" borderId="13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173" fontId="40" fillId="0" borderId="13" xfId="0" applyNumberFormat="1" applyFont="1" applyBorder="1" applyAlignment="1" applyProtection="1">
      <alignment vertical="center" wrapText="1"/>
      <protection locked="0"/>
    </xf>
    <xf numFmtId="169" fontId="40" fillId="0" borderId="13" xfId="0" applyNumberFormat="1" applyFont="1" applyBorder="1" applyAlignment="1" applyProtection="1">
      <alignment vertical="center" wrapText="1"/>
      <protection locked="0"/>
    </xf>
    <xf numFmtId="2" fontId="40" fillId="0" borderId="13" xfId="0" applyNumberFormat="1" applyFont="1" applyBorder="1" applyAlignment="1" applyProtection="1">
      <alignment vertical="center" wrapText="1"/>
      <protection locked="0"/>
    </xf>
    <xf numFmtId="0" fontId="40" fillId="0" borderId="13" xfId="0" applyNumberFormat="1" applyFont="1" applyBorder="1" applyAlignment="1" applyProtection="1">
      <alignment horizontal="center" vertical="center" wrapText="1"/>
      <protection locked="0"/>
    </xf>
    <xf numFmtId="2" fontId="40" fillId="0" borderId="13" xfId="0" applyNumberFormat="1" applyFont="1" applyFill="1" applyBorder="1" applyAlignment="1">
      <alignment vertical="center" wrapText="1"/>
    </xf>
    <xf numFmtId="0" fontId="44" fillId="0" borderId="0" xfId="0" applyFont="1" applyAlignment="1" applyProtection="1">
      <alignment vertical="top"/>
    </xf>
    <xf numFmtId="0" fontId="44" fillId="0" borderId="0" xfId="0" applyFont="1" applyBorder="1" applyAlignment="1" applyProtection="1">
      <alignment vertical="top"/>
    </xf>
    <xf numFmtId="0" fontId="45" fillId="0" borderId="0" xfId="0" applyFont="1" applyFill="1" applyBorder="1" applyAlignment="1" applyProtection="1">
      <alignment vertical="top"/>
    </xf>
    <xf numFmtId="0" fontId="47" fillId="0" borderId="0" xfId="51" applyFont="1" applyProtection="1">
      <protection locked="0"/>
    </xf>
    <xf numFmtId="0" fontId="46" fillId="0" borderId="0" xfId="51" applyFont="1" applyAlignment="1" applyProtection="1">
      <alignment horizontal="center"/>
      <protection locked="0"/>
    </xf>
    <xf numFmtId="0" fontId="49" fillId="0" borderId="0" xfId="51" applyFont="1" applyAlignment="1" applyProtection="1">
      <alignment horizontal="right"/>
      <protection locked="0"/>
    </xf>
    <xf numFmtId="0" fontId="49" fillId="0" borderId="0" xfId="51" applyFont="1" applyAlignment="1" applyProtection="1">
      <alignment horizontal="left"/>
      <protection locked="0"/>
    </xf>
    <xf numFmtId="0" fontId="48" fillId="0" borderId="0" xfId="51" applyFont="1" applyAlignment="1" applyProtection="1">
      <alignment horizontal="center"/>
      <protection locked="0"/>
    </xf>
    <xf numFmtId="0" fontId="49" fillId="0" borderId="0" xfId="51" applyFont="1" applyProtection="1">
      <protection locked="0"/>
    </xf>
    <xf numFmtId="43" fontId="49" fillId="36" borderId="0" xfId="52" applyFont="1" applyFill="1" applyProtection="1">
      <protection locked="0"/>
    </xf>
    <xf numFmtId="0" fontId="50" fillId="0" borderId="0" xfId="51" applyFont="1" applyAlignment="1" applyProtection="1">
      <alignment horizontal="left"/>
      <protection locked="0"/>
    </xf>
    <xf numFmtId="4" fontId="47" fillId="0" borderId="0" xfId="51" applyNumberFormat="1" applyFont="1" applyProtection="1">
      <protection locked="0"/>
    </xf>
    <xf numFmtId="0" fontId="47" fillId="0" borderId="41" xfId="51" applyFont="1" applyBorder="1" applyProtection="1">
      <protection locked="0"/>
    </xf>
    <xf numFmtId="0" fontId="44" fillId="0" borderId="29" xfId="51" applyFont="1" applyBorder="1" applyAlignment="1" applyProtection="1">
      <alignment horizontal="left" vertical="top"/>
      <protection locked="0"/>
    </xf>
    <xf numFmtId="0" fontId="35" fillId="0" borderId="29" xfId="51" applyFont="1" applyBorder="1" applyAlignment="1" applyProtection="1">
      <alignment horizontal="center" wrapText="1"/>
      <protection locked="0"/>
    </xf>
    <xf numFmtId="0" fontId="44" fillId="0" borderId="0" xfId="51" applyFont="1" applyAlignment="1" applyProtection="1">
      <alignment vertical="top"/>
      <protection locked="0"/>
    </xf>
    <xf numFmtId="0" fontId="51" fillId="36" borderId="13" xfId="51" applyFont="1" applyFill="1" applyBorder="1" applyProtection="1"/>
    <xf numFmtId="0" fontId="52" fillId="37" borderId="15" xfId="51" applyFont="1" applyFill="1" applyBorder="1" applyProtection="1">
      <protection locked="0"/>
    </xf>
    <xf numFmtId="0" fontId="51" fillId="0" borderId="0" xfId="51" applyFont="1" applyProtection="1">
      <protection locked="0"/>
    </xf>
    <xf numFmtId="0" fontId="51" fillId="37" borderId="15" xfId="51" applyFont="1" applyFill="1" applyBorder="1" applyProtection="1">
      <protection locked="0"/>
    </xf>
    <xf numFmtId="4" fontId="51" fillId="37" borderId="15" xfId="51" applyNumberFormat="1" applyFont="1" applyFill="1" applyBorder="1" applyProtection="1">
      <protection locked="0"/>
    </xf>
    <xf numFmtId="0" fontId="51" fillId="37" borderId="40" xfId="51" applyFont="1" applyFill="1" applyBorder="1" applyProtection="1">
      <protection locked="0"/>
    </xf>
    <xf numFmtId="2" fontId="52" fillId="36" borderId="13" xfId="51" applyNumberFormat="1" applyFont="1" applyFill="1" applyBorder="1" applyProtection="1"/>
    <xf numFmtId="4" fontId="51" fillId="0" borderId="0" xfId="51" applyNumberFormat="1" applyFont="1" applyProtection="1">
      <protection locked="0"/>
    </xf>
    <xf numFmtId="0" fontId="51" fillId="0" borderId="0" xfId="51" applyFont="1" applyFill="1" applyBorder="1" applyProtection="1">
      <protection locked="0"/>
    </xf>
    <xf numFmtId="2" fontId="52" fillId="0" borderId="0" xfId="51" applyNumberFormat="1" applyFont="1" applyFill="1" applyBorder="1" applyProtection="1">
      <protection locked="0"/>
    </xf>
    <xf numFmtId="0" fontId="51" fillId="0" borderId="0" xfId="51" applyFont="1" applyFill="1" applyProtection="1">
      <protection locked="0"/>
    </xf>
    <xf numFmtId="0" fontId="40" fillId="26" borderId="0" xfId="45" applyFont="1" applyFill="1" applyProtection="1">
      <protection locked="0"/>
    </xf>
    <xf numFmtId="0" fontId="40" fillId="26" borderId="0" xfId="45" applyFont="1" applyFill="1" applyAlignment="1" applyProtection="1">
      <alignment horizontal="center"/>
      <protection locked="0"/>
    </xf>
    <xf numFmtId="0" fontId="53" fillId="26" borderId="0" xfId="45" applyFont="1" applyFill="1" applyProtection="1">
      <protection locked="0"/>
    </xf>
    <xf numFmtId="0" fontId="30" fillId="26" borderId="0" xfId="45" applyNumberFormat="1" applyFont="1" applyFill="1" applyBorder="1" applyAlignment="1" applyProtection="1">
      <protection locked="0"/>
    </xf>
    <xf numFmtId="0" fontId="30" fillId="26" borderId="0" xfId="45" applyNumberFormat="1" applyFont="1" applyFill="1" applyBorder="1" applyAlignment="1" applyProtection="1">
      <alignment horizontal="left"/>
      <protection locked="0"/>
    </xf>
    <xf numFmtId="171" fontId="40" fillId="26" borderId="0" xfId="28" applyFont="1" applyFill="1" applyBorder="1" applyAlignment="1" applyProtection="1">
      <alignment horizontal="right"/>
      <protection locked="0"/>
    </xf>
    <xf numFmtId="4" fontId="30" fillId="26" borderId="0" xfId="45" applyNumberFormat="1" applyFont="1" applyFill="1" applyBorder="1" applyAlignment="1" applyProtection="1">
      <protection locked="0"/>
    </xf>
    <xf numFmtId="4" fontId="40" fillId="26" borderId="0" xfId="44" applyNumberFormat="1" applyFont="1" applyFill="1" applyBorder="1" applyAlignment="1" applyProtection="1">
      <protection locked="0"/>
    </xf>
    <xf numFmtId="4" fontId="30" fillId="26" borderId="0" xfId="45" applyNumberFormat="1" applyFont="1" applyFill="1" applyBorder="1" applyProtection="1">
      <protection locked="0"/>
    </xf>
    <xf numFmtId="0" fontId="54" fillId="27" borderId="0" xfId="45" applyFont="1" applyFill="1" applyBorder="1" applyAlignment="1" applyProtection="1">
      <alignment horizontal="left" vertical="top" wrapText="1"/>
      <protection locked="0"/>
    </xf>
    <xf numFmtId="0" fontId="34" fillId="30" borderId="16" xfId="45" applyFont="1" applyFill="1" applyBorder="1" applyAlignment="1" applyProtection="1">
      <alignment horizontal="left" vertical="center" wrapText="1"/>
      <protection locked="0"/>
    </xf>
    <xf numFmtId="0" fontId="34" fillId="30" borderId="34" xfId="45" applyFont="1" applyFill="1" applyBorder="1" applyAlignment="1" applyProtection="1">
      <alignment horizontal="center" vertical="center" wrapText="1"/>
      <protection locked="0"/>
    </xf>
    <xf numFmtId="0" fontId="34" fillId="30" borderId="35" xfId="45" applyFont="1" applyFill="1" applyBorder="1" applyAlignment="1" applyProtection="1">
      <alignment horizontal="center" vertical="center" wrapText="1"/>
      <protection locked="0"/>
    </xf>
    <xf numFmtId="0" fontId="34" fillId="30" borderId="17" xfId="45" applyFont="1" applyFill="1" applyBorder="1" applyAlignment="1" applyProtection="1">
      <alignment horizontal="center" vertical="center" wrapText="1"/>
    </xf>
    <xf numFmtId="0" fontId="34" fillId="31" borderId="17" xfId="45" applyFont="1" applyFill="1" applyBorder="1" applyAlignment="1" applyProtection="1">
      <alignment horizontal="center" vertical="center" wrapText="1"/>
      <protection locked="0"/>
    </xf>
    <xf numFmtId="0" fontId="34" fillId="30" borderId="17" xfId="45" applyFont="1" applyFill="1" applyBorder="1" applyAlignment="1" applyProtection="1">
      <alignment horizontal="center" vertical="center" wrapText="1"/>
      <protection locked="0"/>
    </xf>
    <xf numFmtId="0" fontId="34" fillId="30" borderId="18" xfId="45" applyFont="1" applyFill="1" applyBorder="1" applyAlignment="1" applyProtection="1">
      <alignment horizontal="center" vertical="center" wrapText="1"/>
    </xf>
    <xf numFmtId="171" fontId="35" fillId="26" borderId="0" xfId="28" applyFont="1" applyFill="1" applyBorder="1" applyAlignment="1" applyProtection="1">
      <alignment horizontal="right"/>
      <protection locked="0"/>
    </xf>
    <xf numFmtId="4" fontId="35" fillId="26" borderId="0" xfId="45" applyNumberFormat="1" applyFont="1" applyFill="1" applyBorder="1" applyAlignment="1" applyProtection="1">
      <protection locked="0"/>
    </xf>
    <xf numFmtId="4" fontId="35" fillId="26" borderId="0" xfId="44" applyNumberFormat="1" applyFont="1" applyFill="1" applyBorder="1" applyAlignment="1" applyProtection="1">
      <protection locked="0"/>
    </xf>
    <xf numFmtId="4" fontId="35" fillId="26" borderId="0" xfId="45" applyNumberFormat="1" applyFont="1" applyFill="1" applyBorder="1" applyProtection="1">
      <protection locked="0"/>
    </xf>
    <xf numFmtId="0" fontId="55" fillId="26" borderId="0" xfId="45" applyFont="1" applyFill="1" applyProtection="1">
      <protection locked="0"/>
    </xf>
    <xf numFmtId="0" fontId="56" fillId="27" borderId="0" xfId="45" applyFont="1" applyFill="1" applyBorder="1" applyAlignment="1" applyProtection="1">
      <alignment horizontal="left" vertical="top" wrapText="1"/>
      <protection locked="0"/>
    </xf>
    <xf numFmtId="0" fontId="35" fillId="26" borderId="0" xfId="45" applyFont="1" applyFill="1" applyProtection="1">
      <protection locked="0"/>
    </xf>
    <xf numFmtId="0" fontId="30" fillId="32" borderId="19" xfId="45" applyNumberFormat="1" applyFont="1" applyFill="1" applyBorder="1" applyAlignment="1" applyProtection="1">
      <protection locked="0"/>
    </xf>
    <xf numFmtId="0" fontId="30" fillId="32" borderId="36" xfId="45" applyNumberFormat="1" applyFont="1" applyFill="1" applyBorder="1" applyAlignment="1" applyProtection="1">
      <alignment horizontal="center"/>
      <protection locked="0"/>
    </xf>
    <xf numFmtId="4" fontId="30" fillId="33" borderId="37" xfId="45" applyNumberFormat="1" applyFont="1" applyFill="1" applyBorder="1" applyAlignment="1" applyProtection="1">
      <alignment horizontal="right"/>
      <protection locked="0"/>
    </xf>
    <xf numFmtId="4" fontId="30" fillId="35" borderId="14" xfId="45" applyNumberFormat="1" applyFont="1" applyFill="1" applyBorder="1" applyAlignment="1" applyProtection="1">
      <alignment horizontal="right"/>
    </xf>
    <xf numFmtId="4" fontId="30" fillId="28" borderId="14" xfId="45" applyNumberFormat="1" applyFont="1" applyFill="1" applyBorder="1" applyAlignment="1" applyProtection="1">
      <alignment horizontal="right"/>
      <protection locked="0"/>
    </xf>
    <xf numFmtId="9" fontId="30" fillId="28" borderId="14" xfId="44" applyFont="1" applyFill="1" applyBorder="1" applyAlignment="1" applyProtection="1">
      <alignment horizontal="center"/>
      <protection locked="0"/>
    </xf>
    <xf numFmtId="4" fontId="30" fillId="29" borderId="14" xfId="45" applyNumberFormat="1" applyFont="1" applyFill="1" applyBorder="1" applyAlignment="1" applyProtection="1">
      <alignment horizontal="right"/>
    </xf>
    <xf numFmtId="4" fontId="30" fillId="29" borderId="24" xfId="45" applyNumberFormat="1" applyFont="1" applyFill="1" applyBorder="1" applyProtection="1"/>
    <xf numFmtId="9" fontId="40" fillId="26" borderId="0" xfId="42" applyFont="1" applyFill="1" applyProtection="1">
      <protection locked="0"/>
    </xf>
    <xf numFmtId="1" fontId="30" fillId="26" borderId="0" xfId="45" applyNumberFormat="1" applyFont="1" applyFill="1" applyBorder="1" applyAlignment="1" applyProtection="1">
      <alignment horizontal="center"/>
      <protection hidden="1"/>
    </xf>
    <xf numFmtId="0" fontId="32" fillId="29" borderId="20" xfId="45" applyFont="1" applyFill="1" applyBorder="1" applyAlignment="1" applyProtection="1"/>
    <xf numFmtId="0" fontId="32" fillId="29" borderId="38" xfId="45" applyFont="1" applyFill="1" applyBorder="1" applyAlignment="1" applyProtection="1"/>
    <xf numFmtId="4" fontId="32" fillId="29" borderId="39" xfId="28" applyNumberFormat="1" applyFont="1" applyFill="1" applyBorder="1" applyAlignment="1" applyProtection="1">
      <alignment horizontal="right"/>
    </xf>
    <xf numFmtId="4" fontId="32" fillId="29" borderId="21" xfId="28" applyNumberFormat="1" applyFont="1" applyFill="1" applyBorder="1" applyAlignment="1" applyProtection="1">
      <alignment horizontal="right"/>
    </xf>
    <xf numFmtId="3" fontId="32" fillId="29" borderId="21" xfId="45" applyNumberFormat="1" applyFont="1" applyFill="1" applyBorder="1" applyAlignment="1" applyProtection="1">
      <alignment horizontal="right"/>
    </xf>
    <xf numFmtId="3" fontId="32" fillId="29" borderId="22" xfId="45" applyNumberFormat="1" applyFont="1" applyFill="1" applyBorder="1" applyAlignment="1" applyProtection="1">
      <alignment horizontal="center"/>
    </xf>
    <xf numFmtId="3" fontId="30" fillId="29" borderId="22" xfId="45" applyNumberFormat="1" applyFont="1" applyFill="1" applyBorder="1" applyAlignment="1" applyProtection="1">
      <alignment horizontal="right"/>
    </xf>
    <xf numFmtId="4" fontId="32" fillId="29" borderId="25" xfId="45" applyNumberFormat="1" applyFont="1" applyFill="1" applyBorder="1" applyProtection="1"/>
    <xf numFmtId="0" fontId="57" fillId="0" borderId="23" xfId="45" applyFont="1" applyBorder="1" applyAlignment="1">
      <alignment horizontal="left"/>
    </xf>
    <xf numFmtId="0" fontId="57" fillId="0" borderId="23" xfId="45" applyFont="1" applyBorder="1" applyAlignment="1">
      <alignment horizontal="left" wrapText="1"/>
    </xf>
    <xf numFmtId="0" fontId="57" fillId="0" borderId="23" xfId="45" applyFont="1" applyBorder="1"/>
    <xf numFmtId="0" fontId="46" fillId="0" borderId="0" xfId="51" applyFont="1" applyAlignment="1" applyProtection="1">
      <alignment horizontal="center"/>
      <protection locked="0"/>
    </xf>
    <xf numFmtId="0" fontId="31" fillId="0" borderId="0" xfId="45" applyFont="1" applyBorder="1" applyAlignment="1">
      <alignment horizontal="center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25" borderId="10" xfId="0" applyFont="1" applyFill="1" applyBorder="1" applyAlignment="1" applyProtection="1">
      <alignment vertical="center"/>
    </xf>
    <xf numFmtId="0" fontId="0" fillId="0" borderId="11" xfId="0" applyBorder="1" applyAlignment="1">
      <alignment vertical="center"/>
    </xf>
    <xf numFmtId="0" fontId="5" fillId="24" borderId="0" xfId="0" applyFont="1" applyFill="1" applyBorder="1" applyAlignment="1" applyProtection="1">
      <alignment horizontal="right" vertical="center" wrapText="1"/>
    </xf>
    <xf numFmtId="0" fontId="5" fillId="24" borderId="0" xfId="0" applyFont="1" applyFill="1" applyBorder="1" applyAlignment="1" applyProtection="1">
      <alignment horizontal="right" vertical="center"/>
    </xf>
    <xf numFmtId="0" fontId="7" fillId="24" borderId="10" xfId="0" applyFont="1" applyFill="1" applyBorder="1" applyAlignment="1" applyProtection="1">
      <alignment horizontal="center" vertical="center" wrapText="1"/>
    </xf>
    <xf numFmtId="0" fontId="7" fillId="24" borderId="11" xfId="0" applyFont="1" applyFill="1" applyBorder="1" applyAlignment="1" applyProtection="1">
      <alignment horizontal="center" vertical="center" wrapText="1"/>
    </xf>
    <xf numFmtId="0" fontId="7" fillId="25" borderId="10" xfId="0" applyFont="1" applyFill="1" applyBorder="1" applyAlignment="1" applyProtection="1">
      <alignment vertical="center" wrapText="1"/>
    </xf>
    <xf numFmtId="0" fontId="7" fillId="25" borderId="11" xfId="0" applyFont="1" applyFill="1" applyBorder="1" applyAlignment="1" applyProtection="1">
      <alignment vertical="center" wrapText="1"/>
    </xf>
    <xf numFmtId="0" fontId="7" fillId="25" borderId="10" xfId="0" applyFont="1" applyFill="1" applyBorder="1" applyAlignment="1" applyProtection="1">
      <alignment vertical="top" wrapText="1"/>
    </xf>
    <xf numFmtId="0" fontId="7" fillId="25" borderId="11" xfId="0" applyFont="1" applyFill="1" applyBorder="1" applyAlignment="1" applyProtection="1">
      <alignment vertical="top" wrapText="1"/>
    </xf>
    <xf numFmtId="0" fontId="40" fillId="0" borderId="29" xfId="45" applyFont="1" applyBorder="1" applyAlignment="1" applyProtection="1">
      <alignment horizontal="center" vertical="top" wrapText="1"/>
      <protection locked="0"/>
    </xf>
    <xf numFmtId="0" fontId="40" fillId="0" borderId="0" xfId="45" applyFont="1" applyBorder="1" applyAlignment="1" applyProtection="1">
      <alignment horizontal="center" vertical="top" wrapText="1"/>
      <protection locked="0"/>
    </xf>
    <xf numFmtId="0" fontId="43" fillId="26" borderId="0" xfId="45" applyFont="1" applyFill="1" applyAlignment="1" applyProtection="1">
      <alignment horizontal="center"/>
      <protection locked="0"/>
    </xf>
    <xf numFmtId="0" fontId="46" fillId="0" borderId="0" xfId="51" applyFont="1" applyAlignment="1" applyProtection="1">
      <alignment horizontal="center"/>
      <protection locked="0"/>
    </xf>
    <xf numFmtId="14" fontId="40" fillId="0" borderId="32" xfId="0" applyNumberFormat="1" applyFont="1" applyBorder="1" applyAlignment="1">
      <alignment horizontal="center" vertical="center" wrapText="1"/>
    </xf>
    <xf numFmtId="14" fontId="40" fillId="0" borderId="33" xfId="0" applyNumberFormat="1" applyFont="1" applyBorder="1" applyAlignment="1">
      <alignment horizontal="center" vertical="center" wrapText="1"/>
    </xf>
    <xf numFmtId="14" fontId="40" fillId="0" borderId="15" xfId="0" applyNumberFormat="1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wrapText="1"/>
    </xf>
  </cellXfs>
  <cellStyles count="5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Dezimal 2" xfId="52"/>
    <cellStyle name="Dezimal_Ansuchen_1_2" xfId="28"/>
    <cellStyle name="Dezimal_Projektabre neu" xfId="29"/>
    <cellStyle name="Euro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 2" xfId="39"/>
    <cellStyle name="Note" xfId="40"/>
    <cellStyle name="Output" xfId="41"/>
    <cellStyle name="Prozent 2" xfId="42"/>
    <cellStyle name="Prozent 3" xfId="43"/>
    <cellStyle name="Prozent_Ansuchen_1_2" xfId="44"/>
    <cellStyle name="Standard" xfId="0" builtinId="0"/>
    <cellStyle name="Standard 2" xfId="45"/>
    <cellStyle name="Standard 3" xfId="46"/>
    <cellStyle name="Standard 4" xfId="47"/>
    <cellStyle name="Standard 5" xfId="51"/>
    <cellStyle name="Title" xfId="48"/>
    <cellStyle name="Total" xfId="49"/>
    <cellStyle name="Warning Text" xfId="5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9</xdr:row>
      <xdr:rowOff>0</xdr:rowOff>
    </xdr:from>
    <xdr:to>
      <xdr:col>16</xdr:col>
      <xdr:colOff>754380</xdr:colOff>
      <xdr:row>9</xdr:row>
      <xdr:rowOff>0</xdr:rowOff>
    </xdr:to>
    <xdr:pic>
      <xdr:nvPicPr>
        <xdr:cNvPr id="1195" name="Picture 1" descr="Wibag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29060" y="1965960"/>
          <a:ext cx="754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754380</xdr:colOff>
      <xdr:row>9</xdr:row>
      <xdr:rowOff>0</xdr:rowOff>
    </xdr:to>
    <xdr:pic>
      <xdr:nvPicPr>
        <xdr:cNvPr id="1196" name="Picture 8" descr="Wibag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29060" y="1965960"/>
          <a:ext cx="75438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tabSelected="1" topLeftCell="A7" zoomScaleNormal="100" workbookViewId="0">
      <selection activeCell="A21" sqref="A21"/>
    </sheetView>
  </sheetViews>
  <sheetFormatPr baseColWidth="10" defaultColWidth="11.44140625" defaultRowHeight="13.8" outlineLevelCol="1" x14ac:dyDescent="0.25"/>
  <cols>
    <col min="1" max="1" width="38.44140625" style="61" customWidth="1"/>
    <col min="2" max="3" width="21.6640625" style="61" customWidth="1"/>
    <col min="4" max="6" width="11.44140625" style="61"/>
    <col min="7" max="7" width="15.109375" style="61" hidden="1" customWidth="1" outlineLevel="1"/>
    <col min="8" max="8" width="11.44140625" style="61" collapsed="1"/>
    <col min="9" max="16384" width="11.44140625" style="61"/>
  </cols>
  <sheetData>
    <row r="2" spans="1:7" ht="9" customHeight="1" x14ac:dyDescent="0.25"/>
    <row r="3" spans="1:7" ht="20.25" customHeight="1" x14ac:dyDescent="0.35">
      <c r="A3" s="176" t="s">
        <v>40</v>
      </c>
      <c r="B3" s="176"/>
      <c r="C3" s="176"/>
      <c r="D3" s="176"/>
    </row>
    <row r="4" spans="1:7" ht="21" customHeight="1" x14ac:dyDescent="0.35">
      <c r="A4" s="176" t="s">
        <v>41</v>
      </c>
      <c r="B4" s="176"/>
      <c r="C4" s="176"/>
      <c r="D4" s="176"/>
    </row>
    <row r="7" spans="1:7" ht="21.9" customHeight="1" x14ac:dyDescent="0.25">
      <c r="A7" s="62" t="s">
        <v>42</v>
      </c>
      <c r="B7" s="63"/>
      <c r="C7" s="64"/>
    </row>
    <row r="8" spans="1:7" ht="21.9" customHeight="1" x14ac:dyDescent="0.25">
      <c r="A8" s="62" t="s">
        <v>34</v>
      </c>
      <c r="B8" s="65"/>
      <c r="C8" s="66"/>
      <c r="G8" s="61" t="s">
        <v>66</v>
      </c>
    </row>
    <row r="9" spans="1:7" ht="21.9" customHeight="1" x14ac:dyDescent="0.25">
      <c r="A9" s="62" t="s">
        <v>0</v>
      </c>
      <c r="B9" s="65"/>
      <c r="C9" s="67"/>
      <c r="G9" s="61" t="s">
        <v>67</v>
      </c>
    </row>
    <row r="10" spans="1:7" ht="21.9" customHeight="1" x14ac:dyDescent="0.25">
      <c r="A10" s="62" t="s">
        <v>65</v>
      </c>
      <c r="B10" s="68"/>
    </row>
    <row r="11" spans="1:7" ht="21.9" customHeight="1" x14ac:dyDescent="0.25">
      <c r="A11" s="62" t="s">
        <v>43</v>
      </c>
      <c r="B11" s="69"/>
    </row>
    <row r="12" spans="1:7" x14ac:dyDescent="0.25">
      <c r="A12" s="62"/>
      <c r="B12" s="70"/>
    </row>
    <row r="13" spans="1:7" x14ac:dyDescent="0.25">
      <c r="A13" s="62"/>
      <c r="B13" s="70"/>
    </row>
    <row r="14" spans="1:7" ht="14.4" thickBot="1" x14ac:dyDescent="0.3"/>
    <row r="15" spans="1:7" ht="14.4" thickBot="1" x14ac:dyDescent="0.3">
      <c r="A15" s="71" t="s">
        <v>44</v>
      </c>
      <c r="B15" s="71" t="s">
        <v>45</v>
      </c>
      <c r="C15" s="71" t="s">
        <v>46</v>
      </c>
    </row>
    <row r="16" spans="1:7" ht="60" thickBot="1" x14ac:dyDescent="0.3">
      <c r="A16" s="72"/>
      <c r="B16" s="73" t="s">
        <v>76</v>
      </c>
      <c r="C16" s="72" t="s">
        <v>77</v>
      </c>
      <c r="E16" s="74"/>
      <c r="F16" s="74"/>
    </row>
    <row r="17" spans="1:6" ht="23.25" customHeight="1" x14ac:dyDescent="0.25">
      <c r="A17" s="75"/>
      <c r="B17" s="76"/>
      <c r="C17" s="76"/>
      <c r="D17" s="74"/>
      <c r="E17" s="74"/>
      <c r="F17" s="74"/>
    </row>
    <row r="18" spans="1:6" ht="20.100000000000001" customHeight="1" x14ac:dyDescent="0.25">
      <c r="A18" s="172" t="s">
        <v>68</v>
      </c>
      <c r="B18" s="77"/>
      <c r="C18" s="77"/>
      <c r="E18" s="74"/>
      <c r="F18" s="74"/>
    </row>
    <row r="19" spans="1:6" ht="20.100000000000001" customHeight="1" x14ac:dyDescent="0.25">
      <c r="A19" s="173" t="s">
        <v>69</v>
      </c>
      <c r="B19" s="77"/>
      <c r="C19" s="77"/>
    </row>
    <row r="20" spans="1:6" ht="20.100000000000001" customHeight="1" x14ac:dyDescent="0.25">
      <c r="A20" s="172" t="s">
        <v>74</v>
      </c>
      <c r="B20" s="77"/>
      <c r="C20" s="77"/>
    </row>
    <row r="21" spans="1:6" ht="20.100000000000001" customHeight="1" x14ac:dyDescent="0.25">
      <c r="A21" s="174" t="s">
        <v>49</v>
      </c>
      <c r="B21" s="77"/>
      <c r="C21" s="77"/>
    </row>
    <row r="22" spans="1:6" ht="20.100000000000001" customHeight="1" x14ac:dyDescent="0.25">
      <c r="A22" s="78"/>
      <c r="B22" s="79"/>
      <c r="C22" s="79"/>
    </row>
    <row r="23" spans="1:6" ht="20.100000000000001" customHeight="1" thickBot="1" x14ac:dyDescent="0.3">
      <c r="A23" s="78"/>
      <c r="B23" s="80"/>
      <c r="C23" s="80"/>
      <c r="D23" s="74"/>
    </row>
    <row r="24" spans="1:6" ht="20.100000000000001" customHeight="1" thickBot="1" x14ac:dyDescent="0.3">
      <c r="A24" s="81" t="s">
        <v>47</v>
      </c>
      <c r="B24" s="82">
        <f>SUM(B18:B21)</f>
        <v>0</v>
      </c>
      <c r="C24" s="82">
        <f>SUM(C18:C21)</f>
        <v>0</v>
      </c>
      <c r="D24" s="74"/>
      <c r="F24" s="74"/>
    </row>
    <row r="41" spans="2:3" ht="14.4" thickBot="1" x14ac:dyDescent="0.3">
      <c r="B41" s="83"/>
    </row>
    <row r="42" spans="2:3" ht="26.25" customHeight="1" x14ac:dyDescent="0.25">
      <c r="C42" s="84" t="s">
        <v>48</v>
      </c>
    </row>
  </sheetData>
  <mergeCells count="2">
    <mergeCell ref="A3:D3"/>
    <mergeCell ref="A4:D4"/>
  </mergeCells>
  <dataValidations count="1">
    <dataValidation type="list" allowBlank="1" showInputMessage="1" showErrorMessage="1" sqref="B7">
      <formula1>$G$8:$G$9</formula1>
    </dataValidation>
  </dataValidations>
  <pageMargins left="0.55118110236220474" right="0.51181102362204722" top="1.299212598425197" bottom="0.98425196850393704" header="0.51181102362204722" footer="0.51181102362204722"/>
  <pageSetup paperSize="9" scale="90" orientation="portrait" r:id="rId1"/>
  <headerFooter alignWithMargins="0">
    <oddHeader>&amp;CBeiblatt 2
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3"/>
  <sheetViews>
    <sheetView zoomScaleNormal="100" zoomScalePageLayoutView="90" workbookViewId="0">
      <selection activeCell="E47" sqref="E47:F47"/>
    </sheetView>
  </sheetViews>
  <sheetFormatPr baseColWidth="10" defaultColWidth="11.44140625" defaultRowHeight="13.2" x14ac:dyDescent="0.25"/>
  <cols>
    <col min="1" max="1" width="7.5546875" style="55" customWidth="1"/>
    <col min="2" max="2" width="10.109375" style="55" customWidth="1"/>
    <col min="3" max="4" width="12.5546875" style="55" customWidth="1"/>
    <col min="5" max="5" width="10.44140625" style="55" customWidth="1"/>
    <col min="6" max="6" width="5.5546875" style="55" customWidth="1"/>
    <col min="7" max="7" width="10.44140625" style="55" customWidth="1"/>
    <col min="8" max="8" width="9.88671875" style="55" customWidth="1"/>
    <col min="9" max="9" width="10" style="55" customWidth="1"/>
    <col min="10" max="11" width="10.44140625" style="55" customWidth="1"/>
    <col min="12" max="12" width="7.44140625" style="55" customWidth="1"/>
    <col min="13" max="13" width="8.109375" style="55" customWidth="1"/>
    <col min="14" max="15" width="10.44140625" style="55" customWidth="1"/>
    <col min="16" max="16" width="17.5546875" style="56" customWidth="1"/>
    <col min="17" max="17" width="11" style="55" customWidth="1"/>
    <col min="18" max="20" width="4.6640625" style="55" customWidth="1"/>
    <col min="21" max="16384" width="11.44140625" style="55"/>
  </cols>
  <sheetData>
    <row r="1" spans="1:20" s="2" customFormat="1" ht="20.25" customHeight="1" x14ac:dyDescent="0.25">
      <c r="A1" s="1" t="s">
        <v>75</v>
      </c>
    </row>
    <row r="2" spans="1:20" s="4" customFormat="1" ht="12.75" customHeight="1" x14ac:dyDescent="0.25">
      <c r="A2" s="3"/>
    </row>
    <row r="3" spans="1:20" s="4" customFormat="1" ht="15" customHeight="1" x14ac:dyDescent="0.25">
      <c r="B3" s="3"/>
    </row>
    <row r="4" spans="1:20" s="4" customFormat="1" ht="15" customHeight="1" x14ac:dyDescent="0.25">
      <c r="A4" s="5" t="s">
        <v>34</v>
      </c>
      <c r="B4" s="3"/>
      <c r="C4" s="57">
        <f>'Beiblatt 2 Soll-Ist-Vergleich'!B8</f>
        <v>0</v>
      </c>
    </row>
    <row r="5" spans="1:20" s="7" customFormat="1" ht="15" customHeight="1" x14ac:dyDescent="0.25">
      <c r="A5" s="5" t="s">
        <v>0</v>
      </c>
      <c r="B5" s="5"/>
      <c r="C5" s="6">
        <f>'Beiblatt 2 Soll-Ist-Vergleich'!B9</f>
        <v>0</v>
      </c>
      <c r="D5" s="6"/>
    </row>
    <row r="6" spans="1:20" s="7" customFormat="1" ht="15" customHeight="1" x14ac:dyDescent="0.25">
      <c r="B6" s="8"/>
    </row>
    <row r="7" spans="1:20" s="9" customFormat="1" ht="24.75" customHeight="1" x14ac:dyDescent="0.3">
      <c r="A7" s="181" t="s">
        <v>32</v>
      </c>
      <c r="B7" s="182"/>
      <c r="C7" s="182"/>
      <c r="D7" s="182"/>
      <c r="E7" s="60"/>
    </row>
    <row r="8" spans="1:20" s="10" customFormat="1" x14ac:dyDescent="0.25">
      <c r="C8" s="11"/>
      <c r="D8" s="12"/>
      <c r="E8" s="58"/>
    </row>
    <row r="9" spans="1:20" s="13" customFormat="1" ht="24.75" customHeight="1" x14ac:dyDescent="0.25">
      <c r="A9" s="182" t="s">
        <v>33</v>
      </c>
      <c r="B9" s="182"/>
      <c r="C9" s="182"/>
      <c r="D9" s="182"/>
      <c r="E9" s="60"/>
      <c r="J9" s="12"/>
      <c r="K9" s="12"/>
      <c r="L9" s="12"/>
      <c r="M9" s="14"/>
      <c r="N9" s="15"/>
    </row>
    <row r="10" spans="1:20" s="10" customFormat="1" x14ac:dyDescent="0.25">
      <c r="P10" s="16"/>
      <c r="Q10" s="17"/>
    </row>
    <row r="11" spans="1:20" s="19" customFormat="1" ht="45.75" customHeight="1" x14ac:dyDescent="0.25">
      <c r="A11" s="18" t="s">
        <v>1</v>
      </c>
      <c r="B11" s="18" t="s">
        <v>2</v>
      </c>
      <c r="C11" s="18" t="s">
        <v>3</v>
      </c>
      <c r="D11" s="18" t="s">
        <v>4</v>
      </c>
      <c r="E11" s="18" t="s">
        <v>5</v>
      </c>
      <c r="F11" s="18" t="s">
        <v>6</v>
      </c>
      <c r="G11" s="18" t="s">
        <v>7</v>
      </c>
      <c r="H11" s="18" t="s">
        <v>28</v>
      </c>
      <c r="I11" s="18" t="s">
        <v>29</v>
      </c>
      <c r="J11" s="18" t="s">
        <v>8</v>
      </c>
      <c r="K11" s="18" t="s">
        <v>9</v>
      </c>
      <c r="L11" s="18" t="s">
        <v>31</v>
      </c>
      <c r="M11" s="18" t="s">
        <v>30</v>
      </c>
      <c r="N11" s="18" t="s">
        <v>10</v>
      </c>
      <c r="O11" s="18" t="s">
        <v>11</v>
      </c>
      <c r="P11" s="18" t="s">
        <v>12</v>
      </c>
      <c r="Q11" s="18" t="s">
        <v>13</v>
      </c>
      <c r="R11" s="18" t="s">
        <v>14</v>
      </c>
      <c r="S11" s="18" t="s">
        <v>15</v>
      </c>
      <c r="T11" s="18" t="s">
        <v>16</v>
      </c>
    </row>
    <row r="12" spans="1:20" s="31" customFormat="1" ht="10.199999999999999" x14ac:dyDescent="0.25">
      <c r="A12" s="20"/>
      <c r="B12" s="21"/>
      <c r="C12" s="21"/>
      <c r="D12" s="21"/>
      <c r="E12" s="22"/>
      <c r="F12" s="23">
        <v>0</v>
      </c>
      <c r="G12" s="24">
        <f t="shared" ref="G12:G22" si="0">E12/(100+F12)*100</f>
        <v>0</v>
      </c>
      <c r="H12" s="20"/>
      <c r="I12" s="21"/>
      <c r="J12" s="22">
        <f t="shared" ref="J12:J27" si="1">E12</f>
        <v>0</v>
      </c>
      <c r="K12" s="24">
        <f t="shared" ref="K12:K22" si="2">J12/(100+F12)*100</f>
        <v>0</v>
      </c>
      <c r="L12" s="25">
        <v>0</v>
      </c>
      <c r="M12" s="26"/>
      <c r="N12" s="27">
        <f>ROUND(IF(M12="ja",K12,K12*(1-L12%)),2)</f>
        <v>0</v>
      </c>
      <c r="O12" s="24">
        <f t="shared" ref="O12:O22" si="3">K12-N12</f>
        <v>0</v>
      </c>
      <c r="P12" s="28"/>
      <c r="Q12" s="21"/>
      <c r="R12" s="29"/>
      <c r="S12" s="30"/>
      <c r="T12" s="30"/>
    </row>
    <row r="13" spans="1:20" s="31" customFormat="1" ht="10.199999999999999" x14ac:dyDescent="0.25">
      <c r="A13" s="20"/>
      <c r="B13" s="21"/>
      <c r="C13" s="21"/>
      <c r="D13" s="21"/>
      <c r="E13" s="22"/>
      <c r="F13" s="23">
        <v>0</v>
      </c>
      <c r="G13" s="24">
        <f t="shared" si="0"/>
        <v>0</v>
      </c>
      <c r="H13" s="20"/>
      <c r="I13" s="21"/>
      <c r="J13" s="22">
        <f t="shared" si="1"/>
        <v>0</v>
      </c>
      <c r="K13" s="24">
        <f t="shared" si="2"/>
        <v>0</v>
      </c>
      <c r="L13" s="25">
        <v>0</v>
      </c>
      <c r="M13" s="26"/>
      <c r="N13" s="27">
        <f t="shared" ref="N13:N38" si="4">ROUND(IF(M13="ja",K13,K13*(1-L13%)),2)</f>
        <v>0</v>
      </c>
      <c r="O13" s="24">
        <f t="shared" si="3"/>
        <v>0</v>
      </c>
      <c r="P13" s="28"/>
      <c r="Q13" s="21"/>
      <c r="R13" s="29"/>
      <c r="S13" s="30"/>
      <c r="T13" s="30"/>
    </row>
    <row r="14" spans="1:20" s="31" customFormat="1" ht="10.199999999999999" x14ac:dyDescent="0.25">
      <c r="A14" s="20"/>
      <c r="B14" s="21"/>
      <c r="C14" s="21"/>
      <c r="D14" s="21"/>
      <c r="E14" s="22"/>
      <c r="F14" s="23">
        <v>0</v>
      </c>
      <c r="G14" s="24">
        <f t="shared" si="0"/>
        <v>0</v>
      </c>
      <c r="H14" s="20"/>
      <c r="I14" s="21"/>
      <c r="J14" s="22">
        <f t="shared" si="1"/>
        <v>0</v>
      </c>
      <c r="K14" s="24">
        <f t="shared" si="2"/>
        <v>0</v>
      </c>
      <c r="L14" s="25">
        <v>0</v>
      </c>
      <c r="M14" s="26"/>
      <c r="N14" s="27">
        <f t="shared" si="4"/>
        <v>0</v>
      </c>
      <c r="O14" s="24">
        <f t="shared" si="3"/>
        <v>0</v>
      </c>
      <c r="P14" s="28"/>
      <c r="Q14" s="21"/>
      <c r="R14" s="29"/>
      <c r="S14" s="30"/>
      <c r="T14" s="30"/>
    </row>
    <row r="15" spans="1:20" s="31" customFormat="1" ht="10.199999999999999" x14ac:dyDescent="0.25">
      <c r="A15" s="20"/>
      <c r="B15" s="21"/>
      <c r="C15" s="21"/>
      <c r="D15" s="21"/>
      <c r="E15" s="22"/>
      <c r="F15" s="23">
        <v>0</v>
      </c>
      <c r="G15" s="24">
        <f t="shared" si="0"/>
        <v>0</v>
      </c>
      <c r="H15" s="20"/>
      <c r="I15" s="21"/>
      <c r="J15" s="22">
        <f t="shared" si="1"/>
        <v>0</v>
      </c>
      <c r="K15" s="24">
        <f t="shared" si="2"/>
        <v>0</v>
      </c>
      <c r="L15" s="25">
        <v>0</v>
      </c>
      <c r="M15" s="26"/>
      <c r="N15" s="27">
        <f t="shared" si="4"/>
        <v>0</v>
      </c>
      <c r="O15" s="24">
        <f t="shared" si="3"/>
        <v>0</v>
      </c>
      <c r="P15" s="28"/>
      <c r="Q15" s="21"/>
      <c r="R15" s="29"/>
      <c r="S15" s="30"/>
      <c r="T15" s="30"/>
    </row>
    <row r="16" spans="1:20" s="31" customFormat="1" ht="10.199999999999999" x14ac:dyDescent="0.25">
      <c r="A16" s="20"/>
      <c r="B16" s="21"/>
      <c r="C16" s="21"/>
      <c r="D16" s="21"/>
      <c r="E16" s="22"/>
      <c r="F16" s="23">
        <v>0</v>
      </c>
      <c r="G16" s="24">
        <f t="shared" si="0"/>
        <v>0</v>
      </c>
      <c r="H16" s="20"/>
      <c r="I16" s="21"/>
      <c r="J16" s="22">
        <f t="shared" si="1"/>
        <v>0</v>
      </c>
      <c r="K16" s="24">
        <f t="shared" si="2"/>
        <v>0</v>
      </c>
      <c r="L16" s="25">
        <v>0</v>
      </c>
      <c r="M16" s="26"/>
      <c r="N16" s="27">
        <f t="shared" si="4"/>
        <v>0</v>
      </c>
      <c r="O16" s="24">
        <f t="shared" si="3"/>
        <v>0</v>
      </c>
      <c r="P16" s="28"/>
      <c r="Q16" s="21"/>
      <c r="R16" s="29"/>
      <c r="S16" s="30"/>
      <c r="T16" s="30"/>
    </row>
    <row r="17" spans="1:20" s="31" customFormat="1" ht="10.199999999999999" x14ac:dyDescent="0.25">
      <c r="A17" s="20"/>
      <c r="B17" s="21"/>
      <c r="C17" s="21"/>
      <c r="D17" s="21"/>
      <c r="E17" s="22"/>
      <c r="F17" s="23">
        <v>0</v>
      </c>
      <c r="G17" s="24">
        <f t="shared" si="0"/>
        <v>0</v>
      </c>
      <c r="H17" s="20"/>
      <c r="I17" s="21"/>
      <c r="J17" s="22">
        <f t="shared" si="1"/>
        <v>0</v>
      </c>
      <c r="K17" s="24">
        <f t="shared" si="2"/>
        <v>0</v>
      </c>
      <c r="L17" s="25">
        <v>0</v>
      </c>
      <c r="M17" s="26"/>
      <c r="N17" s="27">
        <f t="shared" si="4"/>
        <v>0</v>
      </c>
      <c r="O17" s="24">
        <f t="shared" si="3"/>
        <v>0</v>
      </c>
      <c r="P17" s="28"/>
      <c r="Q17" s="21"/>
      <c r="R17" s="29"/>
      <c r="S17" s="30"/>
      <c r="T17" s="30"/>
    </row>
    <row r="18" spans="1:20" s="31" customFormat="1" ht="10.199999999999999" x14ac:dyDescent="0.25">
      <c r="A18" s="20"/>
      <c r="B18" s="21"/>
      <c r="C18" s="21"/>
      <c r="D18" s="21"/>
      <c r="E18" s="22"/>
      <c r="F18" s="23">
        <v>0</v>
      </c>
      <c r="G18" s="24">
        <f t="shared" si="0"/>
        <v>0</v>
      </c>
      <c r="H18" s="20"/>
      <c r="I18" s="21"/>
      <c r="J18" s="22">
        <f t="shared" si="1"/>
        <v>0</v>
      </c>
      <c r="K18" s="24">
        <f t="shared" si="2"/>
        <v>0</v>
      </c>
      <c r="L18" s="25">
        <v>0</v>
      </c>
      <c r="M18" s="26"/>
      <c r="N18" s="27">
        <f t="shared" si="4"/>
        <v>0</v>
      </c>
      <c r="O18" s="24">
        <f t="shared" si="3"/>
        <v>0</v>
      </c>
      <c r="P18" s="28"/>
      <c r="Q18" s="21"/>
      <c r="R18" s="29"/>
      <c r="S18" s="30"/>
      <c r="T18" s="30"/>
    </row>
    <row r="19" spans="1:20" s="31" customFormat="1" ht="10.199999999999999" x14ac:dyDescent="0.25">
      <c r="A19" s="20"/>
      <c r="B19" s="21"/>
      <c r="C19" s="21"/>
      <c r="D19" s="21"/>
      <c r="E19" s="22"/>
      <c r="F19" s="23">
        <v>0</v>
      </c>
      <c r="G19" s="24">
        <f t="shared" si="0"/>
        <v>0</v>
      </c>
      <c r="H19" s="20"/>
      <c r="I19" s="21"/>
      <c r="J19" s="22">
        <f t="shared" si="1"/>
        <v>0</v>
      </c>
      <c r="K19" s="24">
        <f t="shared" si="2"/>
        <v>0</v>
      </c>
      <c r="L19" s="25">
        <v>0</v>
      </c>
      <c r="M19" s="26"/>
      <c r="N19" s="27">
        <f t="shared" si="4"/>
        <v>0</v>
      </c>
      <c r="O19" s="24">
        <f t="shared" si="3"/>
        <v>0</v>
      </c>
      <c r="P19" s="28"/>
      <c r="Q19" s="21"/>
      <c r="R19" s="29"/>
      <c r="S19" s="30"/>
      <c r="T19" s="30"/>
    </row>
    <row r="20" spans="1:20" s="31" customFormat="1" ht="10.199999999999999" x14ac:dyDescent="0.25">
      <c r="A20" s="20"/>
      <c r="B20" s="21"/>
      <c r="C20" s="21"/>
      <c r="D20" s="21"/>
      <c r="E20" s="22"/>
      <c r="F20" s="23">
        <v>0</v>
      </c>
      <c r="G20" s="24">
        <f t="shared" si="0"/>
        <v>0</v>
      </c>
      <c r="H20" s="20"/>
      <c r="I20" s="21"/>
      <c r="J20" s="22">
        <f t="shared" si="1"/>
        <v>0</v>
      </c>
      <c r="K20" s="24">
        <f t="shared" si="2"/>
        <v>0</v>
      </c>
      <c r="L20" s="25">
        <v>0</v>
      </c>
      <c r="M20" s="26"/>
      <c r="N20" s="27">
        <f t="shared" si="4"/>
        <v>0</v>
      </c>
      <c r="O20" s="24">
        <f t="shared" si="3"/>
        <v>0</v>
      </c>
      <c r="P20" s="28"/>
      <c r="Q20" s="21"/>
      <c r="R20" s="29"/>
      <c r="S20" s="30"/>
      <c r="T20" s="30"/>
    </row>
    <row r="21" spans="1:20" s="31" customFormat="1" ht="10.199999999999999" x14ac:dyDescent="0.25">
      <c r="A21" s="20"/>
      <c r="B21" s="21"/>
      <c r="C21" s="21"/>
      <c r="D21" s="21"/>
      <c r="E21" s="22"/>
      <c r="F21" s="23">
        <v>0</v>
      </c>
      <c r="G21" s="24">
        <f t="shared" si="0"/>
        <v>0</v>
      </c>
      <c r="H21" s="20"/>
      <c r="I21" s="21"/>
      <c r="J21" s="22">
        <f t="shared" si="1"/>
        <v>0</v>
      </c>
      <c r="K21" s="24">
        <f t="shared" si="2"/>
        <v>0</v>
      </c>
      <c r="L21" s="25">
        <v>0</v>
      </c>
      <c r="M21" s="26"/>
      <c r="N21" s="27">
        <f t="shared" si="4"/>
        <v>0</v>
      </c>
      <c r="O21" s="24">
        <f t="shared" si="3"/>
        <v>0</v>
      </c>
      <c r="P21" s="28"/>
      <c r="Q21" s="21"/>
      <c r="R21" s="29"/>
      <c r="S21" s="30"/>
      <c r="T21" s="30"/>
    </row>
    <row r="22" spans="1:20" s="31" customFormat="1" ht="10.199999999999999" x14ac:dyDescent="0.25">
      <c r="A22" s="20"/>
      <c r="B22" s="21"/>
      <c r="C22" s="21"/>
      <c r="D22" s="21"/>
      <c r="E22" s="22"/>
      <c r="F22" s="23">
        <v>0</v>
      </c>
      <c r="G22" s="24">
        <f t="shared" si="0"/>
        <v>0</v>
      </c>
      <c r="H22" s="20"/>
      <c r="I22" s="21"/>
      <c r="J22" s="22">
        <f t="shared" si="1"/>
        <v>0</v>
      </c>
      <c r="K22" s="24">
        <f t="shared" si="2"/>
        <v>0</v>
      </c>
      <c r="L22" s="25">
        <v>0</v>
      </c>
      <c r="M22" s="26"/>
      <c r="N22" s="27">
        <f t="shared" si="4"/>
        <v>0</v>
      </c>
      <c r="O22" s="24">
        <f t="shared" si="3"/>
        <v>0</v>
      </c>
      <c r="P22" s="28"/>
      <c r="Q22" s="21"/>
      <c r="R22" s="29"/>
      <c r="S22" s="30"/>
      <c r="T22" s="30"/>
    </row>
    <row r="23" spans="1:20" s="31" customFormat="1" ht="10.199999999999999" x14ac:dyDescent="0.25">
      <c r="A23" s="20"/>
      <c r="B23" s="21"/>
      <c r="C23" s="21"/>
      <c r="D23" s="21"/>
      <c r="E23" s="22"/>
      <c r="F23" s="23">
        <v>0</v>
      </c>
      <c r="G23" s="24">
        <f>E23/(100+F23)*100</f>
        <v>0</v>
      </c>
      <c r="H23" s="20"/>
      <c r="I23" s="21"/>
      <c r="J23" s="22">
        <f t="shared" si="1"/>
        <v>0</v>
      </c>
      <c r="K23" s="24">
        <f>J23/(100+F23)*100</f>
        <v>0</v>
      </c>
      <c r="L23" s="25">
        <v>0</v>
      </c>
      <c r="M23" s="26"/>
      <c r="N23" s="27">
        <f t="shared" si="4"/>
        <v>0</v>
      </c>
      <c r="O23" s="24">
        <f>K23-N23</f>
        <v>0</v>
      </c>
      <c r="P23" s="28"/>
      <c r="Q23" s="21"/>
      <c r="R23" s="29"/>
      <c r="S23" s="30"/>
      <c r="T23" s="30"/>
    </row>
    <row r="24" spans="1:20" s="31" customFormat="1" ht="10.199999999999999" x14ac:dyDescent="0.25">
      <c r="A24" s="20"/>
      <c r="B24" s="21"/>
      <c r="C24" s="21"/>
      <c r="D24" s="21"/>
      <c r="E24" s="22"/>
      <c r="F24" s="23">
        <v>0</v>
      </c>
      <c r="G24" s="24">
        <f t="shared" ref="G24:G38" si="5">E24/(100+F24)*100</f>
        <v>0</v>
      </c>
      <c r="H24" s="20"/>
      <c r="I24" s="21"/>
      <c r="J24" s="22">
        <f t="shared" si="1"/>
        <v>0</v>
      </c>
      <c r="K24" s="24">
        <f t="shared" ref="K24:K38" si="6">J24/(100+F24)*100</f>
        <v>0</v>
      </c>
      <c r="L24" s="25">
        <v>0</v>
      </c>
      <c r="M24" s="26"/>
      <c r="N24" s="27">
        <f t="shared" si="4"/>
        <v>0</v>
      </c>
      <c r="O24" s="24">
        <f t="shared" ref="O24:O38" si="7">K24-N24</f>
        <v>0</v>
      </c>
      <c r="P24" s="28"/>
      <c r="Q24" s="21"/>
      <c r="R24" s="29"/>
      <c r="S24" s="30"/>
      <c r="T24" s="30"/>
    </row>
    <row r="25" spans="1:20" s="31" customFormat="1" ht="10.199999999999999" x14ac:dyDescent="0.25">
      <c r="A25" s="20"/>
      <c r="B25" s="21"/>
      <c r="C25" s="21"/>
      <c r="D25" s="21"/>
      <c r="E25" s="22"/>
      <c r="F25" s="23">
        <v>0</v>
      </c>
      <c r="G25" s="24">
        <f t="shared" si="5"/>
        <v>0</v>
      </c>
      <c r="H25" s="20"/>
      <c r="I25" s="21"/>
      <c r="J25" s="22">
        <f t="shared" si="1"/>
        <v>0</v>
      </c>
      <c r="K25" s="24">
        <f t="shared" si="6"/>
        <v>0</v>
      </c>
      <c r="L25" s="25">
        <v>0</v>
      </c>
      <c r="M25" s="26"/>
      <c r="N25" s="27">
        <f t="shared" si="4"/>
        <v>0</v>
      </c>
      <c r="O25" s="24">
        <f t="shared" si="7"/>
        <v>0</v>
      </c>
      <c r="P25" s="28"/>
      <c r="Q25" s="21"/>
      <c r="R25" s="29"/>
      <c r="S25" s="30"/>
      <c r="T25" s="30"/>
    </row>
    <row r="26" spans="1:20" s="31" customFormat="1" ht="10.199999999999999" x14ac:dyDescent="0.25">
      <c r="A26" s="20"/>
      <c r="B26" s="21"/>
      <c r="C26" s="21"/>
      <c r="D26" s="21"/>
      <c r="E26" s="22"/>
      <c r="F26" s="23">
        <v>0</v>
      </c>
      <c r="G26" s="24">
        <f t="shared" si="5"/>
        <v>0</v>
      </c>
      <c r="H26" s="20"/>
      <c r="I26" s="21"/>
      <c r="J26" s="22">
        <f t="shared" si="1"/>
        <v>0</v>
      </c>
      <c r="K26" s="24">
        <f t="shared" si="6"/>
        <v>0</v>
      </c>
      <c r="L26" s="25">
        <v>0</v>
      </c>
      <c r="M26" s="26"/>
      <c r="N26" s="27">
        <f t="shared" si="4"/>
        <v>0</v>
      </c>
      <c r="O26" s="24">
        <f t="shared" si="7"/>
        <v>0</v>
      </c>
      <c r="P26" s="28"/>
      <c r="Q26" s="21"/>
      <c r="R26" s="29"/>
      <c r="S26" s="30"/>
      <c r="T26" s="30"/>
    </row>
    <row r="27" spans="1:20" s="31" customFormat="1" ht="10.199999999999999" x14ac:dyDescent="0.25">
      <c r="A27" s="20"/>
      <c r="B27" s="21"/>
      <c r="C27" s="21"/>
      <c r="D27" s="21"/>
      <c r="E27" s="22"/>
      <c r="F27" s="23">
        <v>0</v>
      </c>
      <c r="G27" s="24">
        <f t="shared" si="5"/>
        <v>0</v>
      </c>
      <c r="H27" s="20"/>
      <c r="I27" s="21"/>
      <c r="J27" s="22">
        <f t="shared" si="1"/>
        <v>0</v>
      </c>
      <c r="K27" s="24">
        <f t="shared" si="6"/>
        <v>0</v>
      </c>
      <c r="L27" s="25">
        <v>0</v>
      </c>
      <c r="M27" s="26"/>
      <c r="N27" s="27">
        <f t="shared" si="4"/>
        <v>0</v>
      </c>
      <c r="O27" s="24">
        <f t="shared" si="7"/>
        <v>0</v>
      </c>
      <c r="P27" s="28"/>
      <c r="Q27" s="21"/>
      <c r="R27" s="29"/>
      <c r="S27" s="30"/>
      <c r="T27" s="30"/>
    </row>
    <row r="28" spans="1:20" s="31" customFormat="1" ht="10.199999999999999" x14ac:dyDescent="0.25">
      <c r="A28" s="20"/>
      <c r="B28" s="21"/>
      <c r="C28" s="21"/>
      <c r="D28" s="21"/>
      <c r="E28" s="22"/>
      <c r="F28" s="23">
        <v>0</v>
      </c>
      <c r="G28" s="24">
        <f t="shared" si="5"/>
        <v>0</v>
      </c>
      <c r="H28" s="20"/>
      <c r="I28" s="21"/>
      <c r="J28" s="22">
        <f>E28</f>
        <v>0</v>
      </c>
      <c r="K28" s="24">
        <f t="shared" si="6"/>
        <v>0</v>
      </c>
      <c r="L28" s="25">
        <v>0</v>
      </c>
      <c r="M28" s="26"/>
      <c r="N28" s="27">
        <f t="shared" si="4"/>
        <v>0</v>
      </c>
      <c r="O28" s="24">
        <f t="shared" si="7"/>
        <v>0</v>
      </c>
      <c r="P28" s="28"/>
      <c r="Q28" s="21"/>
      <c r="R28" s="29"/>
      <c r="S28" s="30"/>
      <c r="T28" s="30"/>
    </row>
    <row r="29" spans="1:20" s="31" customFormat="1" ht="10.199999999999999" x14ac:dyDescent="0.25">
      <c r="A29" s="20"/>
      <c r="B29" s="21"/>
      <c r="C29" s="21"/>
      <c r="D29" s="21"/>
      <c r="E29" s="22"/>
      <c r="F29" s="23">
        <v>0</v>
      </c>
      <c r="G29" s="24">
        <f t="shared" si="5"/>
        <v>0</v>
      </c>
      <c r="H29" s="20"/>
      <c r="I29" s="21"/>
      <c r="J29" s="22">
        <f t="shared" ref="J29:J38" si="8">E29</f>
        <v>0</v>
      </c>
      <c r="K29" s="24">
        <f t="shared" si="6"/>
        <v>0</v>
      </c>
      <c r="L29" s="25">
        <v>0</v>
      </c>
      <c r="M29" s="26"/>
      <c r="N29" s="27">
        <f t="shared" si="4"/>
        <v>0</v>
      </c>
      <c r="O29" s="24">
        <f t="shared" si="7"/>
        <v>0</v>
      </c>
      <c r="P29" s="28"/>
      <c r="Q29" s="21"/>
      <c r="R29" s="29"/>
      <c r="S29" s="30"/>
      <c r="T29" s="30"/>
    </row>
    <row r="30" spans="1:20" s="31" customFormat="1" ht="10.199999999999999" x14ac:dyDescent="0.25">
      <c r="A30" s="20"/>
      <c r="B30" s="21"/>
      <c r="C30" s="21"/>
      <c r="D30" s="21"/>
      <c r="E30" s="22"/>
      <c r="F30" s="23">
        <v>0</v>
      </c>
      <c r="G30" s="24">
        <f>E30/(100+F30)*100</f>
        <v>0</v>
      </c>
      <c r="H30" s="20"/>
      <c r="I30" s="21"/>
      <c r="J30" s="22">
        <f>E30</f>
        <v>0</v>
      </c>
      <c r="K30" s="24">
        <f>J30/(100+F30)*100</f>
        <v>0</v>
      </c>
      <c r="L30" s="25">
        <v>0</v>
      </c>
      <c r="M30" s="26"/>
      <c r="N30" s="27">
        <f t="shared" si="4"/>
        <v>0</v>
      </c>
      <c r="O30" s="24">
        <f>K30-N30</f>
        <v>0</v>
      </c>
      <c r="P30" s="28"/>
      <c r="Q30" s="21"/>
      <c r="R30" s="29"/>
      <c r="S30" s="30"/>
      <c r="T30" s="30"/>
    </row>
    <row r="31" spans="1:20" s="31" customFormat="1" ht="10.199999999999999" x14ac:dyDescent="0.25">
      <c r="A31" s="20"/>
      <c r="B31" s="21"/>
      <c r="C31" s="21"/>
      <c r="D31" s="21"/>
      <c r="E31" s="22"/>
      <c r="F31" s="23">
        <v>0</v>
      </c>
      <c r="G31" s="24">
        <f>E31/(100+F31)*100</f>
        <v>0</v>
      </c>
      <c r="H31" s="20"/>
      <c r="I31" s="21"/>
      <c r="J31" s="22">
        <f>E31</f>
        <v>0</v>
      </c>
      <c r="K31" s="24">
        <f>J31/(100+F31)*100</f>
        <v>0</v>
      </c>
      <c r="L31" s="25">
        <v>0</v>
      </c>
      <c r="M31" s="26"/>
      <c r="N31" s="27">
        <f t="shared" si="4"/>
        <v>0</v>
      </c>
      <c r="O31" s="24">
        <f>K31-N31</f>
        <v>0</v>
      </c>
      <c r="P31" s="28"/>
      <c r="Q31" s="21"/>
      <c r="R31" s="29"/>
      <c r="S31" s="30"/>
      <c r="T31" s="30"/>
    </row>
    <row r="32" spans="1:20" s="31" customFormat="1" ht="10.199999999999999" x14ac:dyDescent="0.25">
      <c r="A32" s="20"/>
      <c r="B32" s="21"/>
      <c r="C32" s="21"/>
      <c r="D32" s="21"/>
      <c r="E32" s="22"/>
      <c r="F32" s="23">
        <v>0</v>
      </c>
      <c r="G32" s="24">
        <f>E32/(100+F32)*100</f>
        <v>0</v>
      </c>
      <c r="H32" s="20"/>
      <c r="I32" s="21"/>
      <c r="J32" s="22">
        <f>E32</f>
        <v>0</v>
      </c>
      <c r="K32" s="24">
        <f>J32/(100+F32)*100</f>
        <v>0</v>
      </c>
      <c r="L32" s="25">
        <v>0</v>
      </c>
      <c r="M32" s="26"/>
      <c r="N32" s="27">
        <f t="shared" si="4"/>
        <v>0</v>
      </c>
      <c r="O32" s="24">
        <f>K32-N32</f>
        <v>0</v>
      </c>
      <c r="P32" s="28"/>
      <c r="Q32" s="21"/>
      <c r="R32" s="29"/>
      <c r="S32" s="30"/>
      <c r="T32" s="30"/>
    </row>
    <row r="33" spans="1:20" s="31" customFormat="1" ht="10.199999999999999" x14ac:dyDescent="0.25">
      <c r="A33" s="20"/>
      <c r="B33" s="21"/>
      <c r="C33" s="21"/>
      <c r="D33" s="21"/>
      <c r="E33" s="22"/>
      <c r="F33" s="23">
        <v>0</v>
      </c>
      <c r="G33" s="24">
        <f t="shared" si="5"/>
        <v>0</v>
      </c>
      <c r="H33" s="20"/>
      <c r="I33" s="21"/>
      <c r="J33" s="22">
        <f t="shared" si="8"/>
        <v>0</v>
      </c>
      <c r="K33" s="24">
        <f t="shared" si="6"/>
        <v>0</v>
      </c>
      <c r="L33" s="25">
        <v>0</v>
      </c>
      <c r="M33" s="26"/>
      <c r="N33" s="27">
        <f t="shared" si="4"/>
        <v>0</v>
      </c>
      <c r="O33" s="24">
        <f t="shared" si="7"/>
        <v>0</v>
      </c>
      <c r="P33" s="28"/>
      <c r="Q33" s="21"/>
      <c r="R33" s="29"/>
      <c r="S33" s="30"/>
      <c r="T33" s="30"/>
    </row>
    <row r="34" spans="1:20" s="31" customFormat="1" ht="10.199999999999999" x14ac:dyDescent="0.25">
      <c r="A34" s="20"/>
      <c r="B34" s="21"/>
      <c r="C34" s="21"/>
      <c r="D34" s="21"/>
      <c r="E34" s="22"/>
      <c r="F34" s="23">
        <v>0</v>
      </c>
      <c r="G34" s="24">
        <f t="shared" si="5"/>
        <v>0</v>
      </c>
      <c r="H34" s="20"/>
      <c r="I34" s="21"/>
      <c r="J34" s="22">
        <f t="shared" si="8"/>
        <v>0</v>
      </c>
      <c r="K34" s="24">
        <f t="shared" si="6"/>
        <v>0</v>
      </c>
      <c r="L34" s="25">
        <v>0</v>
      </c>
      <c r="M34" s="26"/>
      <c r="N34" s="27">
        <f t="shared" si="4"/>
        <v>0</v>
      </c>
      <c r="O34" s="24">
        <f t="shared" si="7"/>
        <v>0</v>
      </c>
      <c r="P34" s="28"/>
      <c r="Q34" s="21"/>
      <c r="R34" s="29"/>
      <c r="S34" s="30"/>
      <c r="T34" s="30"/>
    </row>
    <row r="35" spans="1:20" s="31" customFormat="1" ht="10.199999999999999" x14ac:dyDescent="0.25">
      <c r="A35" s="20"/>
      <c r="B35" s="21"/>
      <c r="C35" s="21"/>
      <c r="D35" s="21"/>
      <c r="E35" s="22"/>
      <c r="F35" s="23">
        <v>0</v>
      </c>
      <c r="G35" s="24">
        <f t="shared" si="5"/>
        <v>0</v>
      </c>
      <c r="H35" s="20"/>
      <c r="I35" s="21"/>
      <c r="J35" s="22">
        <f t="shared" si="8"/>
        <v>0</v>
      </c>
      <c r="K35" s="24">
        <f t="shared" si="6"/>
        <v>0</v>
      </c>
      <c r="L35" s="25">
        <v>0</v>
      </c>
      <c r="M35" s="26"/>
      <c r="N35" s="27">
        <f t="shared" si="4"/>
        <v>0</v>
      </c>
      <c r="O35" s="24">
        <f t="shared" si="7"/>
        <v>0</v>
      </c>
      <c r="P35" s="28"/>
      <c r="Q35" s="21"/>
      <c r="R35" s="29"/>
      <c r="S35" s="30"/>
      <c r="T35" s="30"/>
    </row>
    <row r="36" spans="1:20" s="31" customFormat="1" ht="10.199999999999999" x14ac:dyDescent="0.25">
      <c r="A36" s="20"/>
      <c r="B36" s="21"/>
      <c r="C36" s="21"/>
      <c r="D36" s="21"/>
      <c r="E36" s="22"/>
      <c r="F36" s="23">
        <v>0</v>
      </c>
      <c r="G36" s="24">
        <f>E36/(100+F36)*100</f>
        <v>0</v>
      </c>
      <c r="H36" s="20"/>
      <c r="I36" s="21"/>
      <c r="J36" s="22">
        <f>E36</f>
        <v>0</v>
      </c>
      <c r="K36" s="24">
        <f>J36/(100+F36)*100</f>
        <v>0</v>
      </c>
      <c r="L36" s="25">
        <v>0</v>
      </c>
      <c r="M36" s="26"/>
      <c r="N36" s="27">
        <f t="shared" si="4"/>
        <v>0</v>
      </c>
      <c r="O36" s="24">
        <f>K36-N36</f>
        <v>0</v>
      </c>
      <c r="P36" s="28"/>
      <c r="Q36" s="21"/>
      <c r="R36" s="29"/>
      <c r="S36" s="30"/>
      <c r="T36" s="30"/>
    </row>
    <row r="37" spans="1:20" s="31" customFormat="1" ht="10.199999999999999" x14ac:dyDescent="0.25">
      <c r="A37" s="20"/>
      <c r="B37" s="21"/>
      <c r="C37" s="21"/>
      <c r="D37" s="21"/>
      <c r="E37" s="22"/>
      <c r="F37" s="23">
        <v>0</v>
      </c>
      <c r="G37" s="24">
        <f>E37/(100+F37)*100</f>
        <v>0</v>
      </c>
      <c r="H37" s="20"/>
      <c r="I37" s="21"/>
      <c r="J37" s="22">
        <f>E37</f>
        <v>0</v>
      </c>
      <c r="K37" s="24">
        <f>J37/(100+F37)*100</f>
        <v>0</v>
      </c>
      <c r="L37" s="25">
        <v>0</v>
      </c>
      <c r="M37" s="26"/>
      <c r="N37" s="27">
        <f t="shared" si="4"/>
        <v>0</v>
      </c>
      <c r="O37" s="24">
        <f>K37-N37</f>
        <v>0</v>
      </c>
      <c r="P37" s="28"/>
      <c r="Q37" s="21"/>
      <c r="R37" s="29"/>
      <c r="S37" s="30"/>
      <c r="T37" s="30"/>
    </row>
    <row r="38" spans="1:20" s="31" customFormat="1" ht="10.199999999999999" x14ac:dyDescent="0.25">
      <c r="A38" s="20"/>
      <c r="B38" s="21"/>
      <c r="C38" s="21"/>
      <c r="D38" s="21"/>
      <c r="E38" s="22"/>
      <c r="F38" s="23">
        <v>0</v>
      </c>
      <c r="G38" s="24">
        <f t="shared" si="5"/>
        <v>0</v>
      </c>
      <c r="H38" s="20"/>
      <c r="I38" s="21"/>
      <c r="J38" s="22">
        <f t="shared" si="8"/>
        <v>0</v>
      </c>
      <c r="K38" s="24">
        <f t="shared" si="6"/>
        <v>0</v>
      </c>
      <c r="L38" s="25">
        <v>0</v>
      </c>
      <c r="M38" s="26"/>
      <c r="N38" s="27">
        <f t="shared" si="4"/>
        <v>0</v>
      </c>
      <c r="O38" s="24">
        <f t="shared" si="7"/>
        <v>0</v>
      </c>
      <c r="P38" s="28"/>
      <c r="Q38" s="21"/>
      <c r="R38" s="29"/>
      <c r="S38" s="30"/>
      <c r="T38" s="30"/>
    </row>
    <row r="39" spans="1:20" s="40" customFormat="1" ht="6" customHeight="1" x14ac:dyDescent="0.25">
      <c r="A39" s="32"/>
      <c r="B39" s="33"/>
      <c r="C39" s="33"/>
      <c r="D39" s="33"/>
      <c r="E39" s="34"/>
      <c r="F39" s="35"/>
      <c r="G39" s="36"/>
      <c r="H39" s="37"/>
      <c r="I39" s="33"/>
      <c r="J39" s="35"/>
      <c r="K39" s="35"/>
      <c r="L39" s="38"/>
      <c r="M39" s="38"/>
      <c r="N39" s="36"/>
      <c r="O39" s="36"/>
      <c r="P39" s="33"/>
      <c r="Q39" s="33"/>
      <c r="R39" s="39"/>
      <c r="S39" s="39"/>
      <c r="T39" s="39"/>
    </row>
    <row r="40" spans="1:20" s="41" customFormat="1" ht="10.199999999999999" x14ac:dyDescent="0.25">
      <c r="C40" s="34"/>
      <c r="D40" s="34"/>
      <c r="E40" s="24">
        <f>SUBTOTAL(9,E12:E38)</f>
        <v>0</v>
      </c>
      <c r="F40" s="36"/>
      <c r="G40" s="24">
        <f>SUBTOTAL(9,G12:G38)</f>
        <v>0</v>
      </c>
      <c r="J40" s="42">
        <f>SUBTOTAL(9,J12:J38)</f>
        <v>0</v>
      </c>
      <c r="K40" s="24">
        <f>SUBTOTAL(9,K12:K38)</f>
        <v>0</v>
      </c>
      <c r="L40" s="36"/>
      <c r="M40" s="36"/>
      <c r="N40" s="24">
        <f>SUBTOTAL(9,N12:N38)</f>
        <v>0</v>
      </c>
      <c r="O40" s="43">
        <f>SUBTOTAL(9,O12:O38)</f>
        <v>0</v>
      </c>
      <c r="P40" s="44"/>
    </row>
    <row r="41" spans="1:20" s="34" customFormat="1" ht="16.5" customHeight="1" x14ac:dyDescent="0.25">
      <c r="E41" s="36"/>
      <c r="F41" s="36"/>
      <c r="G41" s="36"/>
      <c r="J41" s="36"/>
      <c r="K41" s="36"/>
      <c r="L41" s="36"/>
      <c r="M41" s="36"/>
      <c r="N41" s="36"/>
      <c r="O41" s="36"/>
      <c r="P41" s="39"/>
    </row>
    <row r="42" spans="1:20" s="31" customFormat="1" ht="32.25" customHeight="1" x14ac:dyDescent="0.25">
      <c r="E42" s="183" t="s">
        <v>17</v>
      </c>
      <c r="F42" s="184"/>
      <c r="G42" s="18" t="s">
        <v>5</v>
      </c>
      <c r="H42" s="18" t="s">
        <v>7</v>
      </c>
      <c r="I42" s="18" t="s">
        <v>8</v>
      </c>
      <c r="J42" s="18" t="s">
        <v>9</v>
      </c>
      <c r="K42" s="18" t="s">
        <v>10</v>
      </c>
      <c r="L42" s="18" t="s">
        <v>11</v>
      </c>
      <c r="P42" s="45"/>
    </row>
    <row r="43" spans="1:20" s="31" customFormat="1" ht="6" customHeight="1" x14ac:dyDescent="0.25">
      <c r="A43" s="46"/>
      <c r="B43" s="47"/>
      <c r="C43" s="48"/>
      <c r="F43" s="48"/>
      <c r="G43" s="34"/>
      <c r="P43" s="45"/>
    </row>
    <row r="44" spans="1:20" s="34" customFormat="1" ht="18.600000000000001" customHeight="1" x14ac:dyDescent="0.25">
      <c r="E44" s="185" t="s">
        <v>68</v>
      </c>
      <c r="F44" s="186"/>
      <c r="G44" s="59">
        <f>SUMIF($P$12:$P$38,$E44,E$12:E$38)</f>
        <v>0</v>
      </c>
      <c r="H44" s="59">
        <f>SUMIF($P$12:$P$38,$E44,G$12:G$38)</f>
        <v>0</v>
      </c>
      <c r="I44" s="59">
        <f t="shared" ref="I44:J47" si="9">SUMIF($P$12:$P$38,$E44,J$12:J$38)</f>
        <v>0</v>
      </c>
      <c r="J44" s="59">
        <f t="shared" si="9"/>
        <v>0</v>
      </c>
      <c r="K44" s="59">
        <f t="shared" ref="K44:L47" si="10">SUMIF($P$12:$P$38,$E44,N$12:N$38)</f>
        <v>0</v>
      </c>
      <c r="L44" s="59">
        <f t="shared" si="10"/>
        <v>0</v>
      </c>
      <c r="P44" s="39"/>
      <c r="Q44" s="36"/>
    </row>
    <row r="45" spans="1:20" s="34" customFormat="1" ht="22.5" customHeight="1" x14ac:dyDescent="0.25">
      <c r="E45" s="187" t="s">
        <v>69</v>
      </c>
      <c r="F45" s="188"/>
      <c r="G45" s="59">
        <f>SUMIF($P$12:$P$38,$E45,E$12:E$38)</f>
        <v>0</v>
      </c>
      <c r="H45" s="59">
        <f>SUMIF($P$12:$P$38,$E45,G$12:G$38)</f>
        <v>0</v>
      </c>
      <c r="I45" s="59">
        <f t="shared" si="9"/>
        <v>0</v>
      </c>
      <c r="J45" s="59">
        <f t="shared" si="9"/>
        <v>0</v>
      </c>
      <c r="K45" s="59">
        <f t="shared" si="10"/>
        <v>0</v>
      </c>
      <c r="L45" s="59">
        <f t="shared" si="10"/>
        <v>0</v>
      </c>
      <c r="P45" s="39"/>
      <c r="Q45" s="36"/>
    </row>
    <row r="46" spans="1:20" s="34" customFormat="1" ht="19.2" customHeight="1" x14ac:dyDescent="0.25">
      <c r="E46" s="185" t="s">
        <v>24</v>
      </c>
      <c r="F46" s="186"/>
      <c r="G46" s="59">
        <f>SUMIF($P$12:$P$38,$E46,E$12:E$38)</f>
        <v>0</v>
      </c>
      <c r="H46" s="59">
        <f>SUMIF($P$12:$P$38,$E46,G$12:G$38)</f>
        <v>0</v>
      </c>
      <c r="I46" s="59">
        <f t="shared" si="9"/>
        <v>0</v>
      </c>
      <c r="J46" s="59">
        <f t="shared" si="9"/>
        <v>0</v>
      </c>
      <c r="K46" s="59">
        <f t="shared" si="10"/>
        <v>0</v>
      </c>
      <c r="L46" s="59">
        <f t="shared" si="10"/>
        <v>0</v>
      </c>
      <c r="P46" s="39"/>
      <c r="Q46" s="36"/>
    </row>
    <row r="47" spans="1:20" s="34" customFormat="1" ht="16.95" customHeight="1" x14ac:dyDescent="0.25">
      <c r="E47" s="179" t="s">
        <v>49</v>
      </c>
      <c r="F47" s="180"/>
      <c r="G47" s="59">
        <f>SUMIF($P$12:$P$38,$E47,E$12:E$38)</f>
        <v>0</v>
      </c>
      <c r="H47" s="59">
        <f>SUMIF($P$12:$P$38,$E47,G$12:G$38)</f>
        <v>0</v>
      </c>
      <c r="I47" s="59">
        <f t="shared" si="9"/>
        <v>0</v>
      </c>
      <c r="J47" s="59">
        <f t="shared" si="9"/>
        <v>0</v>
      </c>
      <c r="K47" s="59">
        <f t="shared" si="10"/>
        <v>0</v>
      </c>
      <c r="L47" s="59">
        <f t="shared" si="10"/>
        <v>0</v>
      </c>
      <c r="O47" s="177" t="s">
        <v>36</v>
      </c>
      <c r="P47" s="177"/>
      <c r="Q47" s="177"/>
      <c r="R47" s="177"/>
    </row>
    <row r="48" spans="1:20" s="34" customFormat="1" ht="6" customHeight="1" x14ac:dyDescent="0.25">
      <c r="G48" s="49"/>
      <c r="H48" s="49"/>
      <c r="I48" s="49"/>
      <c r="J48" s="49"/>
      <c r="K48" s="49"/>
      <c r="L48" s="49"/>
      <c r="O48" s="178"/>
      <c r="P48" s="178"/>
      <c r="Q48" s="178"/>
      <c r="R48" s="178"/>
    </row>
    <row r="49" spans="1:20" s="34" customFormat="1" ht="10.199999999999999" x14ac:dyDescent="0.25">
      <c r="G49" s="24">
        <f t="shared" ref="G49:L49" si="11">SUM(G44:G47)</f>
        <v>0</v>
      </c>
      <c r="H49" s="24">
        <f t="shared" si="11"/>
        <v>0</v>
      </c>
      <c r="I49" s="24">
        <f t="shared" si="11"/>
        <v>0</v>
      </c>
      <c r="J49" s="24">
        <f t="shared" si="11"/>
        <v>0</v>
      </c>
      <c r="K49" s="24">
        <f t="shared" si="11"/>
        <v>0</v>
      </c>
      <c r="L49" s="24">
        <f t="shared" si="11"/>
        <v>0</v>
      </c>
    </row>
    <row r="50" spans="1:20" s="34" customFormat="1" ht="30" customHeight="1" x14ac:dyDescent="0.25">
      <c r="E50" s="36"/>
      <c r="F50" s="36"/>
      <c r="G50" s="36"/>
      <c r="J50" s="36"/>
      <c r="K50" s="36"/>
      <c r="L50" s="36"/>
      <c r="M50" s="36"/>
      <c r="N50" s="36"/>
      <c r="O50" s="36"/>
      <c r="P50" s="39"/>
    </row>
    <row r="51" spans="1:20" s="31" customFormat="1" ht="10.199999999999999" x14ac:dyDescent="0.25">
      <c r="D51" s="48"/>
      <c r="E51" s="34"/>
      <c r="G51" s="50"/>
      <c r="H51" s="36"/>
      <c r="I51" s="36"/>
      <c r="J51" s="51"/>
      <c r="K51" s="51"/>
      <c r="L51" s="51"/>
      <c r="M51" s="51"/>
      <c r="T51" s="40"/>
    </row>
    <row r="52" spans="1:20" s="52" customFormat="1" ht="11.25" customHeight="1" x14ac:dyDescent="0.25">
      <c r="A52" s="31"/>
      <c r="B52" s="31"/>
      <c r="C52" s="31"/>
      <c r="E52" s="34"/>
      <c r="F52" s="31"/>
      <c r="G52" s="50"/>
      <c r="H52" s="31"/>
      <c r="I52" s="31"/>
      <c r="J52" s="31"/>
      <c r="K52" s="31"/>
      <c r="L52" s="31"/>
      <c r="M52" s="31"/>
      <c r="N52" s="31"/>
    </row>
    <row r="53" spans="1:20" s="31" customFormat="1" ht="21.75" customHeight="1" x14ac:dyDescent="0.25">
      <c r="A53" s="53"/>
      <c r="B53" s="34"/>
      <c r="C53" s="34"/>
      <c r="E53" s="34"/>
    </row>
    <row r="54" spans="1:20" s="31" customFormat="1" ht="10.199999999999999" x14ac:dyDescent="0.25">
      <c r="E54" s="34"/>
      <c r="P54" s="45"/>
    </row>
    <row r="55" spans="1:20" s="31" customFormat="1" ht="12.75" customHeight="1" x14ac:dyDescent="0.25">
      <c r="P55" s="45"/>
    </row>
    <row r="56" spans="1:20" s="31" customFormat="1" ht="10.199999999999999" x14ac:dyDescent="0.25">
      <c r="E56" s="52"/>
      <c r="P56" s="45"/>
    </row>
    <row r="57" spans="1:20" s="31" customFormat="1" ht="10.199999999999999" x14ac:dyDescent="0.25">
      <c r="F57" s="52"/>
      <c r="G57" s="52"/>
      <c r="H57" s="52"/>
      <c r="I57" s="52"/>
      <c r="J57" s="52"/>
      <c r="K57" s="52"/>
      <c r="L57" s="52"/>
      <c r="M57" s="52"/>
      <c r="O57" s="52"/>
      <c r="P57" s="45"/>
    </row>
    <row r="58" spans="1:20" s="31" customFormat="1" ht="10.199999999999999" x14ac:dyDescent="0.25">
      <c r="P58" s="45"/>
    </row>
    <row r="59" spans="1:20" s="31" customFormat="1" ht="10.199999999999999" x14ac:dyDescent="0.25">
      <c r="P59" s="45"/>
    </row>
    <row r="60" spans="1:20" s="31" customFormat="1" ht="10.199999999999999" x14ac:dyDescent="0.25">
      <c r="P60" s="45"/>
    </row>
    <row r="61" spans="1:20" s="31" customFormat="1" ht="10.199999999999999" x14ac:dyDescent="0.25">
      <c r="P61" s="45"/>
    </row>
    <row r="62" spans="1:20" s="31" customFormat="1" ht="10.199999999999999" x14ac:dyDescent="0.25">
      <c r="P62" s="45"/>
    </row>
    <row r="63" spans="1:20" s="31" customFormat="1" ht="10.199999999999999" x14ac:dyDescent="0.25">
      <c r="P63" s="45"/>
    </row>
    <row r="64" spans="1:20" s="31" customFormat="1" ht="10.199999999999999" x14ac:dyDescent="0.25">
      <c r="A64" s="52"/>
      <c r="B64" s="54"/>
      <c r="C64" s="52"/>
      <c r="P64" s="45"/>
    </row>
    <row r="65" spans="16:16" s="31" customFormat="1" ht="10.199999999999999" x14ac:dyDescent="0.25">
      <c r="P65" s="45"/>
    </row>
    <row r="66" spans="16:16" s="31" customFormat="1" ht="10.199999999999999" x14ac:dyDescent="0.25">
      <c r="P66" s="45"/>
    </row>
    <row r="67" spans="16:16" s="31" customFormat="1" ht="10.199999999999999" x14ac:dyDescent="0.25">
      <c r="P67" s="45"/>
    </row>
    <row r="68" spans="16:16" s="31" customFormat="1" ht="10.199999999999999" x14ac:dyDescent="0.25">
      <c r="P68" s="45"/>
    </row>
    <row r="69" spans="16:16" s="31" customFormat="1" ht="10.199999999999999" x14ac:dyDescent="0.25">
      <c r="P69" s="45"/>
    </row>
    <row r="70" spans="16:16" s="31" customFormat="1" ht="10.199999999999999" x14ac:dyDescent="0.25">
      <c r="P70" s="45"/>
    </row>
    <row r="71" spans="16:16" s="31" customFormat="1" ht="10.199999999999999" x14ac:dyDescent="0.25">
      <c r="P71" s="45"/>
    </row>
    <row r="72" spans="16:16" s="31" customFormat="1" ht="10.199999999999999" x14ac:dyDescent="0.25">
      <c r="P72" s="45"/>
    </row>
    <row r="73" spans="16:16" s="31" customFormat="1" ht="10.199999999999999" x14ac:dyDescent="0.25">
      <c r="P73" s="45"/>
    </row>
    <row r="74" spans="16:16" s="31" customFormat="1" ht="10.199999999999999" x14ac:dyDescent="0.25">
      <c r="P74" s="45"/>
    </row>
    <row r="75" spans="16:16" s="31" customFormat="1" ht="10.199999999999999" x14ac:dyDescent="0.25">
      <c r="P75" s="45"/>
    </row>
    <row r="76" spans="16:16" s="31" customFormat="1" ht="10.199999999999999" x14ac:dyDescent="0.25">
      <c r="P76" s="45"/>
    </row>
    <row r="77" spans="16:16" s="31" customFormat="1" ht="10.199999999999999" x14ac:dyDescent="0.25">
      <c r="P77" s="45"/>
    </row>
    <row r="78" spans="16:16" s="31" customFormat="1" ht="10.199999999999999" x14ac:dyDescent="0.25">
      <c r="P78" s="45"/>
    </row>
    <row r="79" spans="16:16" s="31" customFormat="1" ht="10.199999999999999" x14ac:dyDescent="0.25">
      <c r="P79" s="45"/>
    </row>
    <row r="80" spans="16:16" s="31" customFormat="1" ht="10.199999999999999" x14ac:dyDescent="0.25">
      <c r="P80" s="45"/>
    </row>
    <row r="81" spans="16:16" s="31" customFormat="1" ht="10.199999999999999" x14ac:dyDescent="0.25">
      <c r="P81" s="45"/>
    </row>
    <row r="82" spans="16:16" s="31" customFormat="1" ht="10.199999999999999" x14ac:dyDescent="0.25">
      <c r="P82" s="45"/>
    </row>
    <row r="83" spans="16:16" s="31" customFormat="1" ht="10.199999999999999" x14ac:dyDescent="0.25">
      <c r="P83" s="45"/>
    </row>
    <row r="84" spans="16:16" s="31" customFormat="1" ht="10.199999999999999" x14ac:dyDescent="0.25">
      <c r="P84" s="45"/>
    </row>
    <row r="85" spans="16:16" s="31" customFormat="1" ht="10.199999999999999" x14ac:dyDescent="0.25">
      <c r="P85" s="45"/>
    </row>
    <row r="86" spans="16:16" s="31" customFormat="1" ht="10.199999999999999" x14ac:dyDescent="0.25">
      <c r="P86" s="45"/>
    </row>
    <row r="87" spans="16:16" s="31" customFormat="1" ht="10.199999999999999" x14ac:dyDescent="0.25">
      <c r="P87" s="45"/>
    </row>
    <row r="88" spans="16:16" s="31" customFormat="1" ht="10.199999999999999" x14ac:dyDescent="0.25">
      <c r="P88" s="45"/>
    </row>
    <row r="89" spans="16:16" s="31" customFormat="1" ht="10.199999999999999" x14ac:dyDescent="0.25">
      <c r="P89" s="45"/>
    </row>
    <row r="90" spans="16:16" s="31" customFormat="1" ht="10.199999999999999" x14ac:dyDescent="0.25">
      <c r="P90" s="45"/>
    </row>
    <row r="91" spans="16:16" s="31" customFormat="1" ht="10.199999999999999" x14ac:dyDescent="0.25">
      <c r="P91" s="45"/>
    </row>
    <row r="92" spans="16:16" s="31" customFormat="1" ht="10.199999999999999" x14ac:dyDescent="0.25">
      <c r="P92" s="45"/>
    </row>
    <row r="93" spans="16:16" s="31" customFormat="1" ht="10.199999999999999" x14ac:dyDescent="0.25">
      <c r="P93" s="45"/>
    </row>
    <row r="94" spans="16:16" s="31" customFormat="1" ht="10.199999999999999" x14ac:dyDescent="0.25">
      <c r="P94" s="45"/>
    </row>
    <row r="95" spans="16:16" s="31" customFormat="1" ht="10.199999999999999" x14ac:dyDescent="0.25">
      <c r="P95" s="45"/>
    </row>
    <row r="96" spans="16:16" s="31" customFormat="1" ht="10.199999999999999" x14ac:dyDescent="0.25">
      <c r="P96" s="45"/>
    </row>
    <row r="97" spans="16:16" s="31" customFormat="1" ht="10.199999999999999" x14ac:dyDescent="0.25">
      <c r="P97" s="45"/>
    </row>
    <row r="98" spans="16:16" s="31" customFormat="1" ht="10.199999999999999" x14ac:dyDescent="0.25">
      <c r="P98" s="45"/>
    </row>
    <row r="99" spans="16:16" s="31" customFormat="1" ht="10.199999999999999" x14ac:dyDescent="0.25">
      <c r="P99" s="45"/>
    </row>
    <row r="100" spans="16:16" s="31" customFormat="1" ht="10.199999999999999" x14ac:dyDescent="0.25">
      <c r="P100" s="45"/>
    </row>
    <row r="101" spans="16:16" s="31" customFormat="1" ht="10.199999999999999" x14ac:dyDescent="0.25">
      <c r="P101" s="45"/>
    </row>
    <row r="102" spans="16:16" s="31" customFormat="1" ht="10.199999999999999" x14ac:dyDescent="0.25">
      <c r="P102" s="45"/>
    </row>
    <row r="103" spans="16:16" s="31" customFormat="1" ht="10.199999999999999" x14ac:dyDescent="0.25">
      <c r="P103" s="45"/>
    </row>
    <row r="104" spans="16:16" s="31" customFormat="1" ht="10.199999999999999" x14ac:dyDescent="0.25">
      <c r="P104" s="45"/>
    </row>
    <row r="105" spans="16:16" s="31" customFormat="1" ht="10.199999999999999" x14ac:dyDescent="0.25">
      <c r="P105" s="45"/>
    </row>
    <row r="106" spans="16:16" s="31" customFormat="1" ht="10.199999999999999" x14ac:dyDescent="0.25">
      <c r="P106" s="45"/>
    </row>
    <row r="107" spans="16:16" s="31" customFormat="1" ht="10.199999999999999" x14ac:dyDescent="0.25">
      <c r="P107" s="45"/>
    </row>
    <row r="108" spans="16:16" s="31" customFormat="1" ht="10.199999999999999" x14ac:dyDescent="0.25">
      <c r="P108" s="45"/>
    </row>
    <row r="109" spans="16:16" s="31" customFormat="1" ht="10.199999999999999" x14ac:dyDescent="0.25">
      <c r="P109" s="45"/>
    </row>
    <row r="110" spans="16:16" s="31" customFormat="1" ht="10.199999999999999" x14ac:dyDescent="0.25">
      <c r="P110" s="45"/>
    </row>
    <row r="111" spans="16:16" s="31" customFormat="1" ht="10.199999999999999" x14ac:dyDescent="0.25">
      <c r="P111" s="45"/>
    </row>
    <row r="112" spans="16:16" s="31" customFormat="1" ht="10.199999999999999" x14ac:dyDescent="0.25">
      <c r="P112" s="45"/>
    </row>
    <row r="113" spans="16:16" s="31" customFormat="1" ht="10.199999999999999" x14ac:dyDescent="0.25">
      <c r="P113" s="45"/>
    </row>
    <row r="114" spans="16:16" s="31" customFormat="1" ht="10.199999999999999" x14ac:dyDescent="0.25">
      <c r="P114" s="45"/>
    </row>
    <row r="115" spans="16:16" s="31" customFormat="1" ht="10.199999999999999" x14ac:dyDescent="0.25">
      <c r="P115" s="45"/>
    </row>
    <row r="116" spans="16:16" s="31" customFormat="1" ht="10.199999999999999" x14ac:dyDescent="0.25">
      <c r="P116" s="45"/>
    </row>
    <row r="117" spans="16:16" s="31" customFormat="1" ht="10.199999999999999" x14ac:dyDescent="0.25">
      <c r="P117" s="45"/>
    </row>
    <row r="118" spans="16:16" s="31" customFormat="1" ht="10.199999999999999" x14ac:dyDescent="0.25">
      <c r="P118" s="45"/>
    </row>
    <row r="119" spans="16:16" s="31" customFormat="1" ht="10.199999999999999" x14ac:dyDescent="0.25">
      <c r="P119" s="45"/>
    </row>
    <row r="120" spans="16:16" s="31" customFormat="1" ht="10.199999999999999" x14ac:dyDescent="0.25">
      <c r="P120" s="45"/>
    </row>
    <row r="121" spans="16:16" s="31" customFormat="1" ht="10.199999999999999" x14ac:dyDescent="0.25">
      <c r="P121" s="45"/>
    </row>
    <row r="122" spans="16:16" s="31" customFormat="1" ht="10.199999999999999" x14ac:dyDescent="0.25">
      <c r="P122" s="45"/>
    </row>
    <row r="123" spans="16:16" s="31" customFormat="1" ht="10.199999999999999" x14ac:dyDescent="0.25">
      <c r="P123" s="45"/>
    </row>
    <row r="124" spans="16:16" s="31" customFormat="1" ht="10.199999999999999" x14ac:dyDescent="0.25">
      <c r="P124" s="45"/>
    </row>
    <row r="125" spans="16:16" s="31" customFormat="1" ht="10.199999999999999" x14ac:dyDescent="0.25">
      <c r="P125" s="45"/>
    </row>
    <row r="126" spans="16:16" s="31" customFormat="1" ht="10.199999999999999" x14ac:dyDescent="0.25">
      <c r="P126" s="45"/>
    </row>
    <row r="127" spans="16:16" s="31" customFormat="1" ht="10.199999999999999" x14ac:dyDescent="0.25">
      <c r="P127" s="45"/>
    </row>
    <row r="128" spans="16:16" s="31" customFormat="1" ht="10.199999999999999" x14ac:dyDescent="0.25">
      <c r="P128" s="45"/>
    </row>
    <row r="129" spans="16:16" s="31" customFormat="1" ht="10.199999999999999" x14ac:dyDescent="0.25">
      <c r="P129" s="45"/>
    </row>
    <row r="130" spans="16:16" s="31" customFormat="1" ht="10.199999999999999" x14ac:dyDescent="0.25">
      <c r="P130" s="45"/>
    </row>
    <row r="131" spans="16:16" s="31" customFormat="1" ht="10.199999999999999" x14ac:dyDescent="0.25">
      <c r="P131" s="45"/>
    </row>
    <row r="132" spans="16:16" s="31" customFormat="1" ht="10.199999999999999" x14ac:dyDescent="0.25">
      <c r="P132" s="45"/>
    </row>
    <row r="133" spans="16:16" s="31" customFormat="1" ht="10.199999999999999" x14ac:dyDescent="0.25">
      <c r="P133" s="45"/>
    </row>
    <row r="134" spans="16:16" s="31" customFormat="1" ht="10.199999999999999" x14ac:dyDescent="0.25">
      <c r="P134" s="45"/>
    </row>
    <row r="135" spans="16:16" s="31" customFormat="1" ht="10.199999999999999" x14ac:dyDescent="0.25">
      <c r="P135" s="45"/>
    </row>
    <row r="136" spans="16:16" s="31" customFormat="1" ht="10.199999999999999" x14ac:dyDescent="0.25">
      <c r="P136" s="45"/>
    </row>
    <row r="137" spans="16:16" s="31" customFormat="1" ht="10.199999999999999" x14ac:dyDescent="0.25">
      <c r="P137" s="45"/>
    </row>
    <row r="138" spans="16:16" s="31" customFormat="1" ht="10.199999999999999" x14ac:dyDescent="0.25">
      <c r="P138" s="45"/>
    </row>
    <row r="139" spans="16:16" s="31" customFormat="1" ht="10.199999999999999" x14ac:dyDescent="0.25">
      <c r="P139" s="45"/>
    </row>
    <row r="140" spans="16:16" s="31" customFormat="1" ht="10.199999999999999" x14ac:dyDescent="0.25">
      <c r="P140" s="45"/>
    </row>
    <row r="141" spans="16:16" s="31" customFormat="1" ht="10.199999999999999" x14ac:dyDescent="0.25">
      <c r="P141" s="45"/>
    </row>
    <row r="142" spans="16:16" s="31" customFormat="1" ht="10.199999999999999" x14ac:dyDescent="0.25">
      <c r="P142" s="45"/>
    </row>
    <row r="143" spans="16:16" s="31" customFormat="1" ht="10.199999999999999" x14ac:dyDescent="0.25">
      <c r="P143" s="45"/>
    </row>
    <row r="144" spans="16:16" s="31" customFormat="1" ht="10.199999999999999" x14ac:dyDescent="0.25">
      <c r="P144" s="45"/>
    </row>
    <row r="145" spans="16:16" s="31" customFormat="1" ht="10.199999999999999" x14ac:dyDescent="0.25">
      <c r="P145" s="45"/>
    </row>
    <row r="146" spans="16:16" s="31" customFormat="1" ht="10.199999999999999" x14ac:dyDescent="0.25">
      <c r="P146" s="45"/>
    </row>
    <row r="147" spans="16:16" s="31" customFormat="1" ht="10.199999999999999" x14ac:dyDescent="0.25">
      <c r="P147" s="45"/>
    </row>
    <row r="148" spans="16:16" s="31" customFormat="1" ht="10.199999999999999" x14ac:dyDescent="0.25">
      <c r="P148" s="45"/>
    </row>
    <row r="149" spans="16:16" s="31" customFormat="1" ht="10.199999999999999" x14ac:dyDescent="0.25">
      <c r="P149" s="45"/>
    </row>
    <row r="150" spans="16:16" s="31" customFormat="1" ht="10.199999999999999" x14ac:dyDescent="0.25">
      <c r="P150" s="45"/>
    </row>
    <row r="151" spans="16:16" s="31" customFormat="1" ht="10.199999999999999" x14ac:dyDescent="0.25">
      <c r="P151" s="45"/>
    </row>
    <row r="152" spans="16:16" s="31" customFormat="1" ht="10.199999999999999" x14ac:dyDescent="0.25">
      <c r="P152" s="45"/>
    </row>
    <row r="153" spans="16:16" s="31" customFormat="1" ht="10.199999999999999" x14ac:dyDescent="0.25">
      <c r="P153" s="45"/>
    </row>
    <row r="154" spans="16:16" s="31" customFormat="1" ht="10.199999999999999" x14ac:dyDescent="0.25">
      <c r="P154" s="45"/>
    </row>
    <row r="155" spans="16:16" s="31" customFormat="1" ht="10.199999999999999" x14ac:dyDescent="0.25">
      <c r="P155" s="45"/>
    </row>
    <row r="156" spans="16:16" s="31" customFormat="1" ht="10.199999999999999" x14ac:dyDescent="0.25">
      <c r="P156" s="45"/>
    </row>
    <row r="157" spans="16:16" s="31" customFormat="1" ht="10.199999999999999" x14ac:dyDescent="0.25">
      <c r="P157" s="45"/>
    </row>
    <row r="158" spans="16:16" s="31" customFormat="1" ht="10.199999999999999" x14ac:dyDescent="0.25">
      <c r="P158" s="45"/>
    </row>
    <row r="159" spans="16:16" s="31" customFormat="1" ht="10.199999999999999" x14ac:dyDescent="0.25">
      <c r="P159" s="45"/>
    </row>
    <row r="160" spans="16:16" s="31" customFormat="1" ht="10.199999999999999" x14ac:dyDescent="0.25">
      <c r="P160" s="45"/>
    </row>
    <row r="161" spans="16:16" s="31" customFormat="1" ht="10.199999999999999" x14ac:dyDescent="0.25">
      <c r="P161" s="45"/>
    </row>
    <row r="162" spans="16:16" s="31" customFormat="1" ht="10.199999999999999" x14ac:dyDescent="0.25">
      <c r="P162" s="45"/>
    </row>
    <row r="163" spans="16:16" s="31" customFormat="1" ht="10.199999999999999" x14ac:dyDescent="0.25">
      <c r="P163" s="45"/>
    </row>
    <row r="164" spans="16:16" s="31" customFormat="1" ht="10.199999999999999" x14ac:dyDescent="0.25">
      <c r="P164" s="45"/>
    </row>
    <row r="165" spans="16:16" s="31" customFormat="1" ht="10.199999999999999" x14ac:dyDescent="0.25">
      <c r="P165" s="45"/>
    </row>
    <row r="166" spans="16:16" s="31" customFormat="1" ht="10.199999999999999" x14ac:dyDescent="0.25">
      <c r="P166" s="45"/>
    </row>
    <row r="167" spans="16:16" s="31" customFormat="1" ht="10.199999999999999" x14ac:dyDescent="0.25">
      <c r="P167" s="45"/>
    </row>
    <row r="168" spans="16:16" s="31" customFormat="1" ht="10.199999999999999" x14ac:dyDescent="0.25">
      <c r="P168" s="45"/>
    </row>
    <row r="169" spans="16:16" s="31" customFormat="1" ht="10.199999999999999" x14ac:dyDescent="0.25">
      <c r="P169" s="45"/>
    </row>
    <row r="170" spans="16:16" s="31" customFormat="1" ht="10.199999999999999" x14ac:dyDescent="0.25">
      <c r="P170" s="45"/>
    </row>
    <row r="171" spans="16:16" s="31" customFormat="1" ht="10.199999999999999" x14ac:dyDescent="0.25">
      <c r="P171" s="45"/>
    </row>
    <row r="172" spans="16:16" s="31" customFormat="1" ht="10.199999999999999" x14ac:dyDescent="0.25">
      <c r="P172" s="45"/>
    </row>
    <row r="173" spans="16:16" s="31" customFormat="1" ht="10.199999999999999" x14ac:dyDescent="0.25">
      <c r="P173" s="45"/>
    </row>
    <row r="174" spans="16:16" s="31" customFormat="1" ht="10.199999999999999" x14ac:dyDescent="0.25">
      <c r="P174" s="45"/>
    </row>
    <row r="175" spans="16:16" s="31" customFormat="1" ht="10.199999999999999" x14ac:dyDescent="0.25">
      <c r="P175" s="45"/>
    </row>
    <row r="176" spans="16:16" s="31" customFormat="1" ht="10.199999999999999" x14ac:dyDescent="0.25">
      <c r="P176" s="45"/>
    </row>
    <row r="177" spans="1:16" s="31" customFormat="1" ht="10.199999999999999" x14ac:dyDescent="0.25">
      <c r="P177" s="45"/>
    </row>
    <row r="178" spans="1:16" s="31" customFormat="1" ht="10.199999999999999" x14ac:dyDescent="0.25">
      <c r="P178" s="45"/>
    </row>
    <row r="179" spans="1:16" s="31" customFormat="1" ht="10.199999999999999" x14ac:dyDescent="0.25">
      <c r="P179" s="45"/>
    </row>
    <row r="180" spans="1:16" s="31" customFormat="1" ht="10.199999999999999" x14ac:dyDescent="0.25">
      <c r="P180" s="45"/>
    </row>
    <row r="181" spans="1:16" s="31" customFormat="1" ht="10.199999999999999" x14ac:dyDescent="0.25">
      <c r="P181" s="45"/>
    </row>
    <row r="182" spans="1:16" s="31" customFormat="1" ht="10.199999999999999" x14ac:dyDescent="0.25">
      <c r="P182" s="45"/>
    </row>
    <row r="183" spans="1:16" s="31" customFormat="1" ht="10.199999999999999" x14ac:dyDescent="0.25">
      <c r="P183" s="45"/>
    </row>
    <row r="184" spans="1:16" s="31" customFormat="1" ht="10.199999999999999" x14ac:dyDescent="0.25">
      <c r="P184" s="45"/>
    </row>
    <row r="185" spans="1:16" s="31" customFormat="1" ht="10.199999999999999" x14ac:dyDescent="0.25">
      <c r="P185" s="45"/>
    </row>
    <row r="186" spans="1:16" s="31" customFormat="1" ht="10.199999999999999" x14ac:dyDescent="0.25">
      <c r="P186" s="45"/>
    </row>
    <row r="187" spans="1:16" s="31" customFormat="1" ht="10.199999999999999" x14ac:dyDescent="0.25">
      <c r="P187" s="45"/>
    </row>
    <row r="188" spans="1:16" s="31" customFormat="1" ht="10.199999999999999" x14ac:dyDescent="0.25">
      <c r="P188" s="45"/>
    </row>
    <row r="189" spans="1:16" s="31" customFormat="1" ht="10.199999999999999" x14ac:dyDescent="0.25">
      <c r="P189" s="45"/>
    </row>
    <row r="190" spans="1:16" s="31" customFormat="1" ht="10.199999999999999" x14ac:dyDescent="0.25">
      <c r="P190" s="45"/>
    </row>
    <row r="191" spans="1:16" s="31" customFormat="1" ht="10.199999999999999" x14ac:dyDescent="0.25">
      <c r="P191" s="45"/>
    </row>
    <row r="192" spans="1:16" x14ac:dyDescent="0.25">
      <c r="A192" s="31"/>
      <c r="B192" s="31"/>
      <c r="C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</row>
    <row r="193" spans="1:15" x14ac:dyDescent="0.25">
      <c r="A193" s="31"/>
      <c r="B193" s="31"/>
      <c r="C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</row>
    <row r="194" spans="1:15" x14ac:dyDescent="0.25">
      <c r="A194" s="31"/>
      <c r="B194" s="31"/>
      <c r="C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x14ac:dyDescent="0.25">
      <c r="A195" s="31"/>
      <c r="B195" s="31"/>
      <c r="C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</row>
    <row r="196" spans="1:15" x14ac:dyDescent="0.25">
      <c r="A196" s="31"/>
      <c r="B196" s="31"/>
      <c r="C196" s="31"/>
      <c r="F196" s="31"/>
      <c r="G196" s="31"/>
      <c r="H196" s="31"/>
      <c r="I196" s="31"/>
      <c r="J196" s="31"/>
      <c r="K196" s="31"/>
      <c r="L196" s="31"/>
      <c r="M196" s="31"/>
      <c r="O196" s="31"/>
    </row>
    <row r="197" spans="1:15" x14ac:dyDescent="0.25">
      <c r="A197" s="31"/>
      <c r="B197" s="31"/>
      <c r="C197" s="31"/>
    </row>
    <row r="198" spans="1:15" x14ac:dyDescent="0.25">
      <c r="A198" s="31"/>
      <c r="B198" s="31"/>
      <c r="C198" s="31"/>
    </row>
    <row r="199" spans="1:15" x14ac:dyDescent="0.25">
      <c r="A199" s="31"/>
      <c r="B199" s="31"/>
      <c r="C199" s="31"/>
    </row>
    <row r="200" spans="1:15" x14ac:dyDescent="0.25">
      <c r="A200" s="31"/>
      <c r="B200" s="31"/>
      <c r="C200" s="31"/>
    </row>
    <row r="201" spans="1:15" x14ac:dyDescent="0.25">
      <c r="A201" s="31"/>
      <c r="B201" s="31"/>
      <c r="C201" s="31"/>
    </row>
    <row r="202" spans="1:15" x14ac:dyDescent="0.25">
      <c r="A202" s="31"/>
      <c r="B202" s="31"/>
      <c r="C202" s="31"/>
    </row>
    <row r="203" spans="1:15" x14ac:dyDescent="0.25">
      <c r="A203" s="31"/>
      <c r="B203" s="31"/>
      <c r="C203" s="31"/>
    </row>
  </sheetData>
  <sheetProtection password="8C99" sheet="1" objects="1" scenarios="1"/>
  <mergeCells count="8">
    <mergeCell ref="O47:R48"/>
    <mergeCell ref="E47:F47"/>
    <mergeCell ref="A7:D7"/>
    <mergeCell ref="A9:D9"/>
    <mergeCell ref="E42:F42"/>
    <mergeCell ref="E44:F44"/>
    <mergeCell ref="E45:F45"/>
    <mergeCell ref="E46:F46"/>
  </mergeCells>
  <conditionalFormatting sqref="G12:G38 K12:K38 N12:N38">
    <cfRule type="cellIs" dxfId="2" priority="9" stopIfTrue="1" operator="between">
      <formula>0.01</formula>
      <formula>149.99</formula>
    </cfRule>
  </conditionalFormatting>
  <conditionalFormatting sqref="N40 K49">
    <cfRule type="cellIs" dxfId="1" priority="8" stopIfTrue="1" operator="between">
      <formula>0.01</formula>
      <formula>19999.99</formula>
    </cfRule>
  </conditionalFormatting>
  <conditionalFormatting sqref="A12:A38 H12:H38">
    <cfRule type="expression" dxfId="0" priority="3" stopIfTrue="1">
      <formula>AND(A12&gt;0,OR(A12&lt;$E$7,A12&gt;$E$9))</formula>
    </cfRule>
  </conditionalFormatting>
  <dataValidations disablePrompts="1" count="2">
    <dataValidation type="list" allowBlank="1" showInputMessage="1" showErrorMessage="1" sqref="M12:M38">
      <formula1>"ja,nein"</formula1>
    </dataValidation>
    <dataValidation type="list" operator="equal" allowBlank="1" showInputMessage="1" showErrorMessage="1" error="Nur Elemente der Auswahlliste zulässig !" sqref="P12:P38">
      <formula1>$E$44:$E$47</formula1>
    </dataValidation>
  </dataValidations>
  <pageMargins left="0.78740157480314965" right="0.78740157480314965" top="0.9055118110236221" bottom="0.78740157480314965" header="0.31" footer="0.51181102362204722"/>
  <pageSetup paperSize="9" scale="68" fitToHeight="0" orientation="landscape" r:id="rId1"/>
  <headerFooter alignWithMargins="0">
    <oddHeader>&amp;CBeiblatt 3
Abrechnungsformular&amp;R&amp;G</oddHeader>
    <oddFooter>&amp;LSeite &amp;P/&amp;N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showGridLines="0" zoomScale="75" zoomScaleNormal="75" zoomScaleSheetLayoutView="75" workbookViewId="0">
      <selection activeCell="A6" sqref="A6"/>
    </sheetView>
  </sheetViews>
  <sheetFormatPr baseColWidth="10" defaultColWidth="11.44140625" defaultRowHeight="13.2" outlineLevelCol="1" x14ac:dyDescent="0.25"/>
  <cols>
    <col min="1" max="1" width="18.88671875" style="130" customWidth="1"/>
    <col min="2" max="2" width="10.6640625" style="130" customWidth="1"/>
    <col min="3" max="3" width="15" style="130" customWidth="1"/>
    <col min="4" max="4" width="14.33203125" style="130" customWidth="1"/>
    <col min="5" max="5" width="17.6640625" style="130" customWidth="1"/>
    <col min="6" max="6" width="9.6640625" style="130" customWidth="1"/>
    <col min="7" max="7" width="12.44140625" style="130" customWidth="1"/>
    <col min="8" max="8" width="18.109375" style="130" customWidth="1"/>
    <col min="9" max="9" width="6.88671875" style="130" customWidth="1"/>
    <col min="10" max="10" width="5.33203125" style="130" hidden="1" customWidth="1"/>
    <col min="11" max="14" width="6.88671875" style="130" customWidth="1"/>
    <col min="15" max="15" width="11.44140625" style="130" hidden="1" customWidth="1" outlineLevel="1"/>
    <col min="16" max="16" width="10.88671875" style="130" customWidth="1" collapsed="1"/>
    <col min="17" max="17" width="7.5546875" style="130" bestFit="1" customWidth="1"/>
    <col min="18" max="18" width="10.109375" style="131" customWidth="1"/>
    <col min="19" max="19" width="11.109375" style="130" customWidth="1"/>
    <col min="20" max="20" width="5.109375" style="132" customWidth="1"/>
    <col min="21" max="16384" width="11.44140625" style="130"/>
  </cols>
  <sheetData>
    <row r="1" spans="1:21" ht="17.399999999999999" x14ac:dyDescent="0.3">
      <c r="A1" s="191" t="s">
        <v>73</v>
      </c>
      <c r="B1" s="191"/>
      <c r="C1" s="191"/>
      <c r="D1" s="191"/>
      <c r="E1" s="191"/>
      <c r="F1" s="191"/>
      <c r="G1" s="191"/>
      <c r="H1" s="191"/>
    </row>
    <row r="3" spans="1:21" ht="22.5" customHeight="1" x14ac:dyDescent="0.25">
      <c r="A3" s="133" t="s">
        <v>64</v>
      </c>
      <c r="B3" s="134">
        <f>'Beiblatt 3 Abrechnungsformular'!C4</f>
        <v>0</v>
      </c>
      <c r="C3" s="133"/>
      <c r="D3" s="133"/>
      <c r="E3" s="133"/>
      <c r="F3" s="135"/>
      <c r="G3" s="135"/>
      <c r="H3" s="135"/>
      <c r="I3" s="135"/>
      <c r="J3" s="135"/>
      <c r="K3" s="135"/>
      <c r="L3" s="135"/>
      <c r="M3" s="135"/>
      <c r="N3" s="135"/>
      <c r="O3" s="136"/>
      <c r="P3" s="136"/>
      <c r="Q3" s="137"/>
      <c r="R3" s="137"/>
      <c r="S3" s="138"/>
      <c r="U3" s="139"/>
    </row>
    <row r="4" spans="1:21" ht="22.5" customHeight="1" x14ac:dyDescent="0.25">
      <c r="A4" s="133"/>
      <c r="B4" s="133"/>
      <c r="C4" s="133"/>
      <c r="D4" s="133"/>
      <c r="E4" s="133"/>
      <c r="F4" s="135"/>
      <c r="G4" s="135"/>
      <c r="H4" s="135"/>
      <c r="I4" s="135"/>
      <c r="J4" s="135"/>
      <c r="K4" s="135"/>
      <c r="L4" s="135"/>
      <c r="M4" s="135"/>
      <c r="N4" s="135"/>
      <c r="O4" s="136"/>
      <c r="P4" s="136"/>
      <c r="Q4" s="137"/>
      <c r="R4" s="137"/>
      <c r="S4" s="138"/>
      <c r="U4" s="139"/>
    </row>
    <row r="5" spans="1:21" s="153" customFormat="1" ht="75" customHeight="1" x14ac:dyDescent="0.2">
      <c r="A5" s="140" t="s">
        <v>50</v>
      </c>
      <c r="B5" s="141" t="s">
        <v>51</v>
      </c>
      <c r="C5" s="142" t="s">
        <v>81</v>
      </c>
      <c r="D5" s="143" t="s">
        <v>82</v>
      </c>
      <c r="E5" s="144" t="s">
        <v>83</v>
      </c>
      <c r="F5" s="145" t="s">
        <v>52</v>
      </c>
      <c r="G5" s="143" t="s">
        <v>27</v>
      </c>
      <c r="H5" s="146" t="s">
        <v>53</v>
      </c>
      <c r="I5" s="147"/>
      <c r="J5" s="147"/>
      <c r="K5" s="147"/>
      <c r="L5" s="147"/>
      <c r="M5" s="147"/>
      <c r="N5" s="147"/>
      <c r="O5" s="148"/>
      <c r="P5" s="148"/>
      <c r="Q5" s="149"/>
      <c r="R5" s="149"/>
      <c r="S5" s="150"/>
      <c r="T5" s="151"/>
      <c r="U5" s="152"/>
    </row>
    <row r="6" spans="1:21" ht="22.5" customHeight="1" x14ac:dyDescent="0.25">
      <c r="A6" s="154"/>
      <c r="B6" s="155"/>
      <c r="C6" s="156"/>
      <c r="D6" s="157"/>
      <c r="E6" s="158"/>
      <c r="F6" s="159"/>
      <c r="G6" s="160">
        <f>E6+((IF(F6=J$8,J$7,J$6))*E6)</f>
        <v>0</v>
      </c>
      <c r="H6" s="161">
        <f>IF(ISBLANK(D6),C6*G6,D6*G6)</f>
        <v>0</v>
      </c>
      <c r="I6" s="135"/>
      <c r="J6" s="162">
        <v>0</v>
      </c>
      <c r="K6" s="135"/>
      <c r="L6" s="135"/>
      <c r="M6" s="135"/>
      <c r="N6" s="135"/>
      <c r="O6" s="136"/>
      <c r="P6" s="136"/>
      <c r="Q6" s="137"/>
      <c r="R6" s="137"/>
      <c r="S6" s="138"/>
      <c r="U6" s="139"/>
    </row>
    <row r="7" spans="1:21" ht="22.5" customHeight="1" x14ac:dyDescent="0.25">
      <c r="A7" s="154"/>
      <c r="B7" s="155"/>
      <c r="C7" s="156"/>
      <c r="D7" s="157"/>
      <c r="E7" s="158"/>
      <c r="F7" s="159"/>
      <c r="G7" s="160">
        <f>E7+((IF(F7=J$8,J$7,J$6))*E7)</f>
        <v>0</v>
      </c>
      <c r="H7" s="161">
        <f t="shared" ref="H7:H25" si="0">IF(ISBLANK(D7),C7*G7,D7*G7)</f>
        <v>0</v>
      </c>
      <c r="I7" s="135"/>
      <c r="J7" s="162">
        <v>0.2</v>
      </c>
      <c r="K7" s="135"/>
      <c r="L7" s="135"/>
      <c r="M7" s="135"/>
      <c r="N7" s="135"/>
      <c r="O7" s="136"/>
      <c r="P7" s="136"/>
      <c r="Q7" s="137"/>
      <c r="R7" s="137"/>
      <c r="S7" s="138"/>
      <c r="U7" s="139"/>
    </row>
    <row r="8" spans="1:21" ht="22.5" customHeight="1" x14ac:dyDescent="0.25">
      <c r="A8" s="154"/>
      <c r="B8" s="155"/>
      <c r="C8" s="156"/>
      <c r="D8" s="157"/>
      <c r="E8" s="158"/>
      <c r="F8" s="159"/>
      <c r="G8" s="160">
        <f>E8+((IF(F8=J$8,J$7,J$6))*E8)</f>
        <v>0</v>
      </c>
      <c r="H8" s="161">
        <f t="shared" si="0"/>
        <v>0</v>
      </c>
      <c r="I8" s="135"/>
      <c r="J8" s="135" t="s">
        <v>25</v>
      </c>
      <c r="K8" s="135"/>
      <c r="L8" s="135"/>
      <c r="M8" s="135"/>
      <c r="N8" s="135"/>
      <c r="O8" s="136"/>
      <c r="P8" s="136"/>
      <c r="Q8" s="137"/>
      <c r="R8" s="137"/>
      <c r="S8" s="138"/>
      <c r="U8" s="139"/>
    </row>
    <row r="9" spans="1:21" ht="22.5" customHeight="1" x14ac:dyDescent="0.25">
      <c r="A9" s="154"/>
      <c r="B9" s="155"/>
      <c r="C9" s="156"/>
      <c r="D9" s="157"/>
      <c r="E9" s="158"/>
      <c r="F9" s="159"/>
      <c r="G9" s="160">
        <f>E9+((IF(F9=J$8,J$7,J$6))*E9)</f>
        <v>0</v>
      </c>
      <c r="H9" s="161">
        <f t="shared" si="0"/>
        <v>0</v>
      </c>
      <c r="I9" s="135"/>
      <c r="J9" s="135" t="s">
        <v>26</v>
      </c>
      <c r="K9" s="135"/>
      <c r="L9" s="135"/>
      <c r="M9" s="135"/>
      <c r="N9" s="135"/>
      <c r="O9" s="163">
        <v>2020</v>
      </c>
      <c r="P9" s="136"/>
      <c r="Q9" s="137"/>
      <c r="R9" s="137"/>
      <c r="S9" s="138"/>
      <c r="U9" s="139"/>
    </row>
    <row r="10" spans="1:21" ht="22.5" customHeight="1" x14ac:dyDescent="0.25">
      <c r="A10" s="154"/>
      <c r="B10" s="155"/>
      <c r="C10" s="156"/>
      <c r="D10" s="157"/>
      <c r="E10" s="158"/>
      <c r="F10" s="159"/>
      <c r="G10" s="160">
        <f t="shared" ref="G10:G25" si="1">E10+((IF(F10=J$8,J$7,J$6))*E10)</f>
        <v>0</v>
      </c>
      <c r="H10" s="161">
        <f t="shared" si="0"/>
        <v>0</v>
      </c>
      <c r="I10" s="135"/>
      <c r="J10" s="135"/>
      <c r="K10" s="135"/>
      <c r="L10" s="135"/>
      <c r="M10" s="135"/>
      <c r="N10" s="135"/>
      <c r="O10" s="163">
        <v>2021</v>
      </c>
      <c r="P10" s="136"/>
      <c r="Q10" s="137"/>
      <c r="R10" s="137"/>
      <c r="S10" s="138"/>
      <c r="U10" s="139"/>
    </row>
    <row r="11" spans="1:21" ht="22.5" customHeight="1" x14ac:dyDescent="0.25">
      <c r="A11" s="154"/>
      <c r="B11" s="155"/>
      <c r="C11" s="156"/>
      <c r="D11" s="157"/>
      <c r="E11" s="158"/>
      <c r="F11" s="159"/>
      <c r="G11" s="160">
        <f t="shared" si="1"/>
        <v>0</v>
      </c>
      <c r="H11" s="161">
        <f t="shared" si="0"/>
        <v>0</v>
      </c>
      <c r="I11" s="135"/>
      <c r="J11" s="135"/>
      <c r="K11" s="135"/>
      <c r="L11" s="135"/>
      <c r="M11" s="135"/>
      <c r="N11" s="135"/>
      <c r="O11" s="163">
        <v>2022</v>
      </c>
      <c r="P11" s="136"/>
      <c r="Q11" s="137"/>
      <c r="R11" s="137"/>
      <c r="S11" s="138"/>
      <c r="U11" s="139"/>
    </row>
    <row r="12" spans="1:21" ht="22.5" customHeight="1" x14ac:dyDescent="0.25">
      <c r="A12" s="154"/>
      <c r="B12" s="155"/>
      <c r="C12" s="156"/>
      <c r="D12" s="157"/>
      <c r="E12" s="158"/>
      <c r="F12" s="159"/>
      <c r="G12" s="160">
        <f t="shared" si="1"/>
        <v>0</v>
      </c>
      <c r="H12" s="161">
        <f t="shared" si="0"/>
        <v>0</v>
      </c>
      <c r="I12" s="135"/>
      <c r="J12" s="135"/>
      <c r="K12" s="135"/>
      <c r="L12" s="135"/>
      <c r="M12" s="135"/>
      <c r="N12" s="135"/>
      <c r="O12" s="163">
        <v>2023</v>
      </c>
      <c r="P12" s="136"/>
      <c r="Q12" s="137"/>
      <c r="R12" s="137"/>
      <c r="S12" s="138"/>
      <c r="U12" s="139"/>
    </row>
    <row r="13" spans="1:21" ht="22.5" customHeight="1" x14ac:dyDescent="0.25">
      <c r="A13" s="154"/>
      <c r="B13" s="155"/>
      <c r="C13" s="156"/>
      <c r="D13" s="157"/>
      <c r="E13" s="158"/>
      <c r="F13" s="159"/>
      <c r="G13" s="160">
        <f t="shared" si="1"/>
        <v>0</v>
      </c>
      <c r="H13" s="161">
        <f t="shared" si="0"/>
        <v>0</v>
      </c>
      <c r="I13" s="135"/>
      <c r="J13" s="135"/>
      <c r="K13" s="135"/>
      <c r="L13" s="135"/>
      <c r="M13" s="135"/>
      <c r="N13" s="135"/>
      <c r="O13" s="136"/>
      <c r="P13" s="136"/>
      <c r="Q13" s="137"/>
      <c r="R13" s="137"/>
      <c r="S13" s="138"/>
      <c r="U13" s="139"/>
    </row>
    <row r="14" spans="1:21" ht="22.5" customHeight="1" x14ac:dyDescent="0.25">
      <c r="A14" s="154"/>
      <c r="B14" s="155"/>
      <c r="C14" s="156"/>
      <c r="D14" s="157"/>
      <c r="E14" s="158"/>
      <c r="F14" s="159"/>
      <c r="G14" s="160">
        <f t="shared" si="1"/>
        <v>0</v>
      </c>
      <c r="H14" s="161">
        <f t="shared" si="0"/>
        <v>0</v>
      </c>
      <c r="I14" s="135"/>
      <c r="J14" s="135"/>
      <c r="K14" s="135"/>
      <c r="L14" s="135"/>
      <c r="M14" s="135"/>
      <c r="N14" s="135"/>
      <c r="O14" s="136"/>
      <c r="P14" s="136"/>
      <c r="Q14" s="137"/>
      <c r="R14" s="137"/>
      <c r="S14" s="138"/>
      <c r="U14" s="139"/>
    </row>
    <row r="15" spans="1:21" ht="22.5" customHeight="1" x14ac:dyDescent="0.25">
      <c r="A15" s="154"/>
      <c r="B15" s="155"/>
      <c r="C15" s="156"/>
      <c r="D15" s="157"/>
      <c r="E15" s="158"/>
      <c r="F15" s="159"/>
      <c r="G15" s="160">
        <f t="shared" si="1"/>
        <v>0</v>
      </c>
      <c r="H15" s="161">
        <f t="shared" si="0"/>
        <v>0</v>
      </c>
      <c r="I15" s="135"/>
      <c r="J15" s="135"/>
      <c r="K15" s="135"/>
      <c r="L15" s="135"/>
      <c r="M15" s="135"/>
      <c r="N15" s="135"/>
      <c r="O15" s="136"/>
      <c r="P15" s="136"/>
      <c r="Q15" s="137"/>
      <c r="R15" s="137"/>
      <c r="S15" s="138"/>
      <c r="U15" s="139"/>
    </row>
    <row r="16" spans="1:21" ht="22.5" customHeight="1" x14ac:dyDescent="0.25">
      <c r="A16" s="154"/>
      <c r="B16" s="155"/>
      <c r="C16" s="156"/>
      <c r="D16" s="157"/>
      <c r="E16" s="158"/>
      <c r="F16" s="159"/>
      <c r="G16" s="160">
        <f t="shared" si="1"/>
        <v>0</v>
      </c>
      <c r="H16" s="161">
        <f t="shared" si="0"/>
        <v>0</v>
      </c>
      <c r="I16" s="135"/>
      <c r="J16" s="135"/>
      <c r="K16" s="135"/>
      <c r="L16" s="135"/>
      <c r="M16" s="135"/>
      <c r="N16" s="135"/>
      <c r="O16" s="136"/>
      <c r="P16" s="136"/>
      <c r="Q16" s="137"/>
      <c r="R16" s="137"/>
      <c r="S16" s="138"/>
      <c r="U16" s="139"/>
    </row>
    <row r="17" spans="1:21" ht="22.5" customHeight="1" x14ac:dyDescent="0.25">
      <c r="A17" s="154"/>
      <c r="B17" s="155"/>
      <c r="C17" s="156"/>
      <c r="D17" s="157"/>
      <c r="E17" s="158"/>
      <c r="F17" s="159"/>
      <c r="G17" s="160">
        <f t="shared" si="1"/>
        <v>0</v>
      </c>
      <c r="H17" s="161">
        <f t="shared" si="0"/>
        <v>0</v>
      </c>
      <c r="I17" s="135"/>
      <c r="J17" s="135"/>
      <c r="K17" s="135"/>
      <c r="L17" s="135"/>
      <c r="M17" s="135"/>
      <c r="N17" s="135"/>
      <c r="O17" s="136"/>
      <c r="P17" s="136"/>
      <c r="Q17" s="137"/>
      <c r="R17" s="137"/>
      <c r="S17" s="138"/>
      <c r="U17" s="139"/>
    </row>
    <row r="18" spans="1:21" ht="22.5" customHeight="1" x14ac:dyDescent="0.25">
      <c r="A18" s="154"/>
      <c r="B18" s="155"/>
      <c r="C18" s="156"/>
      <c r="D18" s="157"/>
      <c r="E18" s="158"/>
      <c r="F18" s="159"/>
      <c r="G18" s="160">
        <f t="shared" si="1"/>
        <v>0</v>
      </c>
      <c r="H18" s="161">
        <f t="shared" si="0"/>
        <v>0</v>
      </c>
      <c r="I18" s="135"/>
      <c r="J18" s="135"/>
      <c r="K18" s="135"/>
      <c r="L18" s="135"/>
      <c r="M18" s="135"/>
      <c r="N18" s="135"/>
      <c r="O18" s="136"/>
      <c r="P18" s="136"/>
      <c r="Q18" s="137"/>
      <c r="R18" s="137"/>
      <c r="S18" s="138"/>
      <c r="U18" s="139"/>
    </row>
    <row r="19" spans="1:21" ht="22.5" customHeight="1" x14ac:dyDescent="0.25">
      <c r="A19" s="154"/>
      <c r="B19" s="155"/>
      <c r="C19" s="156"/>
      <c r="D19" s="157"/>
      <c r="E19" s="158"/>
      <c r="F19" s="159"/>
      <c r="G19" s="160">
        <f t="shared" si="1"/>
        <v>0</v>
      </c>
      <c r="H19" s="161">
        <f t="shared" si="0"/>
        <v>0</v>
      </c>
      <c r="I19" s="135"/>
      <c r="J19" s="135"/>
      <c r="K19" s="135"/>
      <c r="L19" s="135"/>
      <c r="M19" s="135"/>
      <c r="N19" s="135"/>
      <c r="O19" s="136"/>
      <c r="P19" s="136"/>
      <c r="Q19" s="137"/>
      <c r="R19" s="137"/>
      <c r="S19" s="138"/>
      <c r="U19" s="139"/>
    </row>
    <row r="20" spans="1:21" ht="22.5" customHeight="1" x14ac:dyDescent="0.25">
      <c r="A20" s="154"/>
      <c r="B20" s="155"/>
      <c r="C20" s="156"/>
      <c r="D20" s="157"/>
      <c r="E20" s="158"/>
      <c r="F20" s="159"/>
      <c r="G20" s="160">
        <f t="shared" si="1"/>
        <v>0</v>
      </c>
      <c r="H20" s="161">
        <f t="shared" si="0"/>
        <v>0</v>
      </c>
      <c r="I20" s="135"/>
      <c r="J20" s="135"/>
      <c r="K20" s="135"/>
      <c r="L20" s="135"/>
      <c r="M20" s="135"/>
      <c r="N20" s="135"/>
      <c r="O20" s="136"/>
      <c r="P20" s="136"/>
      <c r="Q20" s="137"/>
      <c r="R20" s="137"/>
      <c r="S20" s="138"/>
      <c r="U20" s="139"/>
    </row>
    <row r="21" spans="1:21" ht="22.5" customHeight="1" x14ac:dyDescent="0.25">
      <c r="A21" s="154"/>
      <c r="B21" s="155"/>
      <c r="C21" s="156"/>
      <c r="D21" s="157"/>
      <c r="E21" s="158"/>
      <c r="F21" s="159"/>
      <c r="G21" s="160">
        <f t="shared" si="1"/>
        <v>0</v>
      </c>
      <c r="H21" s="161">
        <f t="shared" si="0"/>
        <v>0</v>
      </c>
      <c r="I21" s="135"/>
      <c r="J21" s="135"/>
      <c r="K21" s="135"/>
      <c r="L21" s="135"/>
      <c r="M21" s="135"/>
      <c r="N21" s="135"/>
      <c r="O21" s="136"/>
      <c r="P21" s="136"/>
      <c r="Q21" s="137"/>
      <c r="R21" s="137"/>
      <c r="S21" s="138"/>
      <c r="U21" s="139"/>
    </row>
    <row r="22" spans="1:21" ht="22.5" customHeight="1" x14ac:dyDescent="0.25">
      <c r="A22" s="154"/>
      <c r="B22" s="155"/>
      <c r="C22" s="156"/>
      <c r="D22" s="157"/>
      <c r="E22" s="158"/>
      <c r="F22" s="159"/>
      <c r="G22" s="160">
        <f t="shared" si="1"/>
        <v>0</v>
      </c>
      <c r="H22" s="161">
        <f t="shared" si="0"/>
        <v>0</v>
      </c>
      <c r="I22" s="135"/>
      <c r="J22" s="135"/>
      <c r="K22" s="135"/>
      <c r="L22" s="135"/>
      <c r="M22" s="135"/>
      <c r="N22" s="135"/>
      <c r="O22" s="136"/>
      <c r="P22" s="136"/>
      <c r="Q22" s="137"/>
      <c r="R22" s="137"/>
      <c r="S22" s="138"/>
      <c r="U22" s="139"/>
    </row>
    <row r="23" spans="1:21" ht="22.5" customHeight="1" x14ac:dyDescent="0.25">
      <c r="A23" s="154"/>
      <c r="B23" s="155"/>
      <c r="C23" s="156"/>
      <c r="D23" s="157"/>
      <c r="E23" s="158"/>
      <c r="F23" s="159"/>
      <c r="G23" s="160">
        <f t="shared" si="1"/>
        <v>0</v>
      </c>
      <c r="H23" s="161">
        <f t="shared" si="0"/>
        <v>0</v>
      </c>
      <c r="I23" s="135"/>
      <c r="J23" s="135"/>
      <c r="K23" s="135"/>
      <c r="L23" s="135"/>
      <c r="M23" s="135"/>
      <c r="N23" s="135"/>
      <c r="O23" s="136"/>
      <c r="P23" s="136"/>
      <c r="Q23" s="137"/>
      <c r="R23" s="137"/>
      <c r="S23" s="138"/>
      <c r="U23" s="139"/>
    </row>
    <row r="24" spans="1:21" ht="22.5" customHeight="1" x14ac:dyDescent="0.25">
      <c r="A24" s="154"/>
      <c r="B24" s="155"/>
      <c r="C24" s="156"/>
      <c r="D24" s="157"/>
      <c r="E24" s="158"/>
      <c r="F24" s="159"/>
      <c r="G24" s="160">
        <f t="shared" si="1"/>
        <v>0</v>
      </c>
      <c r="H24" s="161">
        <f t="shared" si="0"/>
        <v>0</v>
      </c>
      <c r="I24" s="135"/>
      <c r="J24" s="135"/>
      <c r="K24" s="135"/>
      <c r="L24" s="135"/>
      <c r="M24" s="135"/>
      <c r="N24" s="135"/>
      <c r="O24" s="136"/>
      <c r="P24" s="136"/>
      <c r="Q24" s="137"/>
      <c r="R24" s="137"/>
      <c r="S24" s="138"/>
      <c r="U24" s="139"/>
    </row>
    <row r="25" spans="1:21" ht="22.5" customHeight="1" thickBot="1" x14ac:dyDescent="0.3">
      <c r="A25" s="154"/>
      <c r="B25" s="155"/>
      <c r="C25" s="156"/>
      <c r="D25" s="157"/>
      <c r="E25" s="158"/>
      <c r="F25" s="159"/>
      <c r="G25" s="160">
        <f t="shared" si="1"/>
        <v>0</v>
      </c>
      <c r="H25" s="161">
        <f t="shared" si="0"/>
        <v>0</v>
      </c>
      <c r="I25" s="135"/>
      <c r="J25" s="135"/>
      <c r="K25" s="135"/>
      <c r="L25" s="135"/>
      <c r="M25" s="135"/>
      <c r="N25" s="135"/>
      <c r="O25" s="136"/>
      <c r="P25" s="136"/>
      <c r="Q25" s="137"/>
      <c r="R25" s="137"/>
      <c r="S25" s="138"/>
      <c r="U25" s="139"/>
    </row>
    <row r="26" spans="1:21" ht="22.5" customHeight="1" x14ac:dyDescent="0.25">
      <c r="A26" s="164"/>
      <c r="B26" s="165"/>
      <c r="C26" s="166">
        <f>SUM(C6:C25)</f>
        <v>0</v>
      </c>
      <c r="D26" s="167">
        <f>SUM(D6:D25)</f>
        <v>0</v>
      </c>
      <c r="E26" s="168"/>
      <c r="F26" s="169"/>
      <c r="G26" s="170"/>
      <c r="H26" s="171">
        <f>SUM(H6:H25)</f>
        <v>0</v>
      </c>
      <c r="I26" s="135"/>
      <c r="J26" s="135"/>
      <c r="K26" s="135"/>
      <c r="L26" s="135"/>
      <c r="M26" s="135"/>
      <c r="N26" s="135"/>
      <c r="O26" s="136"/>
      <c r="P26" s="136"/>
      <c r="Q26" s="137"/>
      <c r="R26" s="137"/>
      <c r="S26" s="138"/>
      <c r="U26" s="139"/>
    </row>
    <row r="27" spans="1:21" ht="22.5" customHeight="1" x14ac:dyDescent="0.25">
      <c r="A27" s="133"/>
      <c r="B27" s="133"/>
      <c r="C27" s="133"/>
      <c r="D27" s="133"/>
      <c r="E27" s="133"/>
      <c r="F27" s="135"/>
      <c r="G27" s="135"/>
      <c r="H27" s="135"/>
      <c r="I27" s="135"/>
      <c r="J27" s="135"/>
      <c r="K27" s="135"/>
      <c r="L27" s="135"/>
      <c r="M27" s="135"/>
      <c r="N27" s="135"/>
      <c r="O27" s="136"/>
      <c r="P27" s="136"/>
      <c r="Q27" s="137"/>
      <c r="R27" s="137"/>
      <c r="S27" s="138"/>
      <c r="U27" s="139"/>
    </row>
    <row r="42" spans="5:7" x14ac:dyDescent="0.25">
      <c r="E42" s="189" t="s">
        <v>39</v>
      </c>
      <c r="F42" s="189"/>
      <c r="G42" s="189"/>
    </row>
    <row r="43" spans="5:7" x14ac:dyDescent="0.25">
      <c r="E43" s="190"/>
      <c r="F43" s="190"/>
      <c r="G43" s="190"/>
    </row>
  </sheetData>
  <sheetProtection password="8C99" sheet="1" objects="1" scenarios="1" insertRows="0"/>
  <mergeCells count="2">
    <mergeCell ref="E42:G43"/>
    <mergeCell ref="A1:H1"/>
  </mergeCells>
  <dataValidations count="5">
    <dataValidation type="decimal" operator="greaterThanOrEqual" allowBlank="1" showErrorMessage="1" errorTitle="Falsche Eingabe" error="Bitte eine gültige Dezimalzahl eingeben!" sqref="C6:C25">
      <formula1>0</formula1>
    </dataValidation>
    <dataValidation type="decimal" operator="greaterThan" allowBlank="1" showErrorMessage="1" errorTitle="Falsche Eingabe" error="Bitte eine gültige Dezimalzahl eingeben!" sqref="D6:E25">
      <formula1>0</formula1>
      <formula2>0</formula2>
    </dataValidation>
    <dataValidation type="list" operator="greaterThan" allowBlank="1" showErrorMessage="1" errorTitle="Falsche Eingabe" error="Bitte eine gültige Dezimalzahl eingeben!" sqref="F6:F25">
      <formula1>$J$8:$J$9</formula1>
    </dataValidation>
    <dataValidation operator="equal" allowBlank="1" showErrorMessage="1" errorTitle="Falsche Eingabe" error="Bitte nur die Nummer (&gt;0) des Workpackages eingeben!" sqref="A6:A25 A3:B4 A27:B146">
      <formula1>0</formula1>
      <formula2>0</formula2>
    </dataValidation>
    <dataValidation type="list" errorStyle="information" operator="equal" allowBlank="1" showErrorMessage="1" errorTitle="Falsche Eingabe" error="Bitte ein Kalenderjahr auswählen" sqref="B6:B25">
      <formula1>$O$9:$O$12</formula1>
    </dataValidation>
  </dataValidations>
  <pageMargins left="0.59055118110236227" right="0.39370078740157483" top="1.2598425196850394" bottom="0.47244094488188981" header="0.51181102362204722" footer="0.31496062992125984"/>
  <pageSetup paperSize="9" scale="80" firstPageNumber="0" orientation="portrait" horizontalDpi="300" verticalDpi="300" r:id="rId1"/>
  <headerFooter alignWithMargins="0">
    <oddHeader>&amp;CBeiblatt 3c
Personalkosten gesamt
&amp;R&amp;G</oddHeader>
  </headerFooter>
  <colBreaks count="1" manualBreakCount="1">
    <brk id="8" min="2" max="43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40"/>
  <sheetViews>
    <sheetView showZeros="0" zoomScaleNormal="100" zoomScalePageLayoutView="130" workbookViewId="0">
      <selection activeCell="N37" sqref="N37"/>
    </sheetView>
  </sheetViews>
  <sheetFormatPr baseColWidth="10" defaultColWidth="11.5546875" defaultRowHeight="13.2" outlineLevelRow="1" x14ac:dyDescent="0.25"/>
  <cols>
    <col min="1" max="1" width="19.44140625" style="106" customWidth="1"/>
    <col min="2" max="2" width="13.6640625" style="106" customWidth="1"/>
    <col min="3" max="3" width="9.6640625" style="106" customWidth="1"/>
    <col min="4" max="4" width="19.88671875" style="106" bestFit="1" customWidth="1"/>
    <col min="5" max="5" width="14.6640625" style="106" customWidth="1"/>
    <col min="6" max="6" width="9.88671875" style="106" customWidth="1"/>
    <col min="7" max="7" width="19.88671875" style="106" bestFit="1" customWidth="1"/>
    <col min="8" max="8" width="13.88671875" style="106" customWidth="1"/>
    <col min="9" max="9" width="6.6640625" style="106" customWidth="1"/>
    <col min="10" max="10" width="11.5546875" style="106"/>
    <col min="11" max="11" width="17.6640625" style="106" bestFit="1" customWidth="1"/>
    <col min="12" max="16384" width="11.5546875" style="106"/>
  </cols>
  <sheetData>
    <row r="2" spans="1:13" ht="17.399999999999999" x14ac:dyDescent="0.3">
      <c r="A2" s="192" t="s">
        <v>72</v>
      </c>
      <c r="B2" s="192"/>
      <c r="C2" s="192"/>
      <c r="D2" s="192"/>
      <c r="E2" s="192"/>
      <c r="F2" s="192"/>
      <c r="G2" s="192"/>
      <c r="H2" s="192"/>
    </row>
    <row r="3" spans="1:13" ht="17.399999999999999" x14ac:dyDescent="0.3">
      <c r="A3" s="175"/>
      <c r="B3" s="175"/>
      <c r="C3" s="175"/>
      <c r="D3" s="175"/>
      <c r="E3" s="175"/>
      <c r="F3" s="175"/>
      <c r="G3" s="175"/>
      <c r="H3" s="175"/>
    </row>
    <row r="4" spans="1:13" x14ac:dyDescent="0.25">
      <c r="A4" s="109" t="s">
        <v>54</v>
      </c>
      <c r="G4" s="108" t="s">
        <v>65</v>
      </c>
      <c r="H4" s="109">
        <f>'Beiblatt 2 Soll-Ist-Vergleich'!B10</f>
        <v>0</v>
      </c>
    </row>
    <row r="5" spans="1:13" ht="15" x14ac:dyDescent="0.25">
      <c r="B5" s="110">
        <v>2023</v>
      </c>
      <c r="D5" s="111" t="s">
        <v>55</v>
      </c>
      <c r="E5" s="112">
        <f>5850*14</f>
        <v>81900</v>
      </c>
    </row>
    <row r="6" spans="1:13" ht="13.8" x14ac:dyDescent="0.25">
      <c r="A6" s="109"/>
      <c r="B6" s="113"/>
    </row>
    <row r="7" spans="1:13" x14ac:dyDescent="0.25">
      <c r="A7" s="119" t="s">
        <v>56</v>
      </c>
      <c r="B7" s="120"/>
      <c r="C7" s="121"/>
      <c r="D7" s="119" t="s">
        <v>56</v>
      </c>
      <c r="E7" s="120"/>
      <c r="F7" s="121"/>
      <c r="G7" s="119" t="s">
        <v>56</v>
      </c>
      <c r="H7" s="120"/>
      <c r="K7" s="111"/>
      <c r="M7" s="114"/>
    </row>
    <row r="8" spans="1:13" x14ac:dyDescent="0.25">
      <c r="A8" s="119" t="s">
        <v>57</v>
      </c>
      <c r="B8" s="122"/>
      <c r="C8" s="121"/>
      <c r="D8" s="119" t="s">
        <v>57</v>
      </c>
      <c r="E8" s="122"/>
      <c r="F8" s="121"/>
      <c r="G8" s="119" t="s">
        <v>57</v>
      </c>
      <c r="H8" s="122"/>
      <c r="M8" s="114"/>
    </row>
    <row r="9" spans="1:13" x14ac:dyDescent="0.25">
      <c r="A9" s="119" t="s">
        <v>58</v>
      </c>
      <c r="B9" s="122"/>
      <c r="C9" s="121"/>
      <c r="D9" s="119" t="s">
        <v>58</v>
      </c>
      <c r="E9" s="122"/>
      <c r="F9" s="121"/>
      <c r="G9" s="119" t="s">
        <v>58</v>
      </c>
      <c r="H9" s="122"/>
    </row>
    <row r="10" spans="1:13" x14ac:dyDescent="0.25">
      <c r="A10" s="119" t="s">
        <v>59</v>
      </c>
      <c r="B10" s="123"/>
      <c r="C10" s="121"/>
      <c r="D10" s="119" t="s">
        <v>59</v>
      </c>
      <c r="E10" s="123"/>
      <c r="F10" s="121"/>
      <c r="G10" s="119" t="s">
        <v>59</v>
      </c>
      <c r="H10" s="123"/>
      <c r="K10" s="114"/>
    </row>
    <row r="11" spans="1:13" x14ac:dyDescent="0.25">
      <c r="A11" s="119" t="s">
        <v>60</v>
      </c>
      <c r="B11" s="122"/>
      <c r="C11" s="121"/>
      <c r="D11" s="119" t="s">
        <v>60</v>
      </c>
      <c r="E11" s="122"/>
      <c r="F11" s="121"/>
      <c r="G11" s="119" t="s">
        <v>60</v>
      </c>
      <c r="H11" s="122"/>
      <c r="K11" s="114"/>
    </row>
    <row r="12" spans="1:13" x14ac:dyDescent="0.25">
      <c r="A12" s="119" t="s">
        <v>61</v>
      </c>
      <c r="B12" s="124"/>
      <c r="C12" s="121"/>
      <c r="D12" s="119" t="s">
        <v>61</v>
      </c>
      <c r="E12" s="124"/>
      <c r="F12" s="121"/>
      <c r="G12" s="119" t="s">
        <v>61</v>
      </c>
      <c r="H12" s="124"/>
      <c r="K12" s="114"/>
    </row>
    <row r="13" spans="1:13" x14ac:dyDescent="0.25">
      <c r="A13" s="119" t="s">
        <v>62</v>
      </c>
      <c r="B13" s="125" t="str">
        <f>IF(B10=0," ",(B10+B10*0.09+(IF(B10&lt;$E$5,B10*0.21,$E$5*0.21)))/(B11*B12/40))</f>
        <v xml:space="preserve"> </v>
      </c>
      <c r="C13" s="121"/>
      <c r="D13" s="119" t="s">
        <v>62</v>
      </c>
      <c r="E13" s="125" t="str">
        <f>IF(E10=0," ",(E10+E10*0.09+(IF(E10&lt;$E$5,E10*0.21,$E$5*0.21)))/(E11*E12/40))</f>
        <v xml:space="preserve"> </v>
      </c>
      <c r="F13" s="121"/>
      <c r="G13" s="119" t="s">
        <v>62</v>
      </c>
      <c r="H13" s="125" t="str">
        <f>IF(H10=0," ",(H10+H10*0.09+(IF(H10&lt;$E$5,H10*0.21,$E$5*0.21)))/(H11*H12/40))</f>
        <v xml:space="preserve"> </v>
      </c>
      <c r="K13" s="114"/>
    </row>
    <row r="14" spans="1:13" ht="12.6" customHeight="1" x14ac:dyDescent="0.25">
      <c r="A14" s="121"/>
      <c r="B14" s="121"/>
      <c r="C14" s="121"/>
      <c r="D14" s="121"/>
      <c r="E14" s="126"/>
      <c r="F14" s="121"/>
      <c r="G14" s="121"/>
      <c r="H14" s="126"/>
      <c r="K14" s="114"/>
    </row>
    <row r="15" spans="1:13" x14ac:dyDescent="0.25">
      <c r="A15" s="121"/>
      <c r="B15" s="121"/>
      <c r="C15" s="121"/>
      <c r="D15" s="121"/>
      <c r="E15" s="121"/>
      <c r="F15" s="121"/>
      <c r="G15" s="121"/>
      <c r="H15" s="121"/>
    </row>
    <row r="16" spans="1:13" outlineLevel="1" x14ac:dyDescent="0.25">
      <c r="A16" s="119" t="s">
        <v>56</v>
      </c>
      <c r="B16" s="120"/>
      <c r="C16" s="121"/>
      <c r="D16" s="119" t="s">
        <v>56</v>
      </c>
      <c r="E16" s="120"/>
      <c r="F16" s="121"/>
      <c r="G16" s="119" t="s">
        <v>56</v>
      </c>
      <c r="H16" s="120"/>
      <c r="K16" s="111"/>
    </row>
    <row r="17" spans="1:11" outlineLevel="1" x14ac:dyDescent="0.25">
      <c r="A17" s="119" t="s">
        <v>57</v>
      </c>
      <c r="B17" s="122"/>
      <c r="C17" s="121"/>
      <c r="D17" s="119" t="s">
        <v>57</v>
      </c>
      <c r="E17" s="122"/>
      <c r="F17" s="121"/>
      <c r="G17" s="119" t="s">
        <v>57</v>
      </c>
      <c r="H17" s="122"/>
    </row>
    <row r="18" spans="1:11" outlineLevel="1" x14ac:dyDescent="0.25">
      <c r="A18" s="119" t="s">
        <v>58</v>
      </c>
      <c r="B18" s="122"/>
      <c r="C18" s="121"/>
      <c r="D18" s="119" t="s">
        <v>58</v>
      </c>
      <c r="E18" s="122"/>
      <c r="F18" s="121"/>
      <c r="G18" s="119" t="s">
        <v>58</v>
      </c>
      <c r="H18" s="122"/>
      <c r="K18" s="114"/>
    </row>
    <row r="19" spans="1:11" outlineLevel="1" x14ac:dyDescent="0.25">
      <c r="A19" s="119" t="s">
        <v>59</v>
      </c>
      <c r="B19" s="123"/>
      <c r="C19" s="121"/>
      <c r="D19" s="119" t="s">
        <v>59</v>
      </c>
      <c r="E19" s="123"/>
      <c r="F19" s="121"/>
      <c r="G19" s="119" t="s">
        <v>59</v>
      </c>
      <c r="H19" s="123"/>
    </row>
    <row r="20" spans="1:11" outlineLevel="1" x14ac:dyDescent="0.25">
      <c r="A20" s="119" t="s">
        <v>60</v>
      </c>
      <c r="B20" s="122"/>
      <c r="C20" s="121"/>
      <c r="D20" s="119" t="s">
        <v>60</v>
      </c>
      <c r="E20" s="122"/>
      <c r="F20" s="121"/>
      <c r="G20" s="119" t="s">
        <v>60</v>
      </c>
      <c r="H20" s="122"/>
      <c r="K20" s="114"/>
    </row>
    <row r="21" spans="1:11" outlineLevel="1" x14ac:dyDescent="0.25">
      <c r="A21" s="119" t="s">
        <v>61</v>
      </c>
      <c r="B21" s="124"/>
      <c r="C21" s="121"/>
      <c r="D21" s="119" t="s">
        <v>61</v>
      </c>
      <c r="E21" s="124"/>
      <c r="F21" s="121"/>
      <c r="G21" s="119" t="s">
        <v>61</v>
      </c>
      <c r="H21" s="124"/>
      <c r="K21" s="114"/>
    </row>
    <row r="22" spans="1:11" outlineLevel="1" x14ac:dyDescent="0.25">
      <c r="A22" s="119" t="s">
        <v>62</v>
      </c>
      <c r="B22" s="125" t="str">
        <f>IF(B19=0," ",(B19+B19*0.09+(IF(B19&lt;$E$5,B19*0.21,$E$5*0.21)))/(B20*B21/40))</f>
        <v xml:space="preserve"> </v>
      </c>
      <c r="C22" s="121"/>
      <c r="D22" s="119" t="s">
        <v>62</v>
      </c>
      <c r="E22" s="125" t="str">
        <f>IF(E19=0," ",(E19+E19*0.09+(IF(E19&lt;$E$5,E19*0.21,$E$5*0.21)))/(E20*E21/40))</f>
        <v xml:space="preserve"> </v>
      </c>
      <c r="F22" s="121"/>
      <c r="G22" s="119" t="s">
        <v>62</v>
      </c>
      <c r="H22" s="125" t="str">
        <f>IF(H19=0," ",(H19+H19*0.09+(IF(H19&lt;$E$5,H19*0.21,$E$5*0.21)))/(H20*H21/40))</f>
        <v xml:space="preserve"> </v>
      </c>
      <c r="K22" s="114"/>
    </row>
    <row r="23" spans="1:11" x14ac:dyDescent="0.25">
      <c r="A23" s="127"/>
      <c r="B23" s="128"/>
      <c r="C23" s="129"/>
      <c r="D23" s="127"/>
      <c r="E23" s="128"/>
      <c r="F23" s="129"/>
      <c r="G23" s="127"/>
      <c r="H23" s="128"/>
      <c r="K23" s="114"/>
    </row>
    <row r="24" spans="1:11" ht="13.2" customHeight="1" x14ac:dyDescent="0.25">
      <c r="A24" s="121"/>
      <c r="B24" s="121"/>
      <c r="C24" s="121"/>
      <c r="D24" s="121"/>
      <c r="E24" s="121"/>
      <c r="F24" s="121"/>
      <c r="G24" s="121"/>
      <c r="H24" s="121"/>
    </row>
    <row r="25" spans="1:11" outlineLevel="1" x14ac:dyDescent="0.25">
      <c r="A25" s="119" t="s">
        <v>56</v>
      </c>
      <c r="B25" s="120"/>
      <c r="C25" s="121"/>
      <c r="D25" s="119" t="s">
        <v>56</v>
      </c>
      <c r="E25" s="120"/>
      <c r="F25" s="121"/>
      <c r="G25" s="119" t="s">
        <v>56</v>
      </c>
      <c r="H25" s="120"/>
    </row>
    <row r="26" spans="1:11" outlineLevel="1" x14ac:dyDescent="0.25">
      <c r="A26" s="119" t="s">
        <v>57</v>
      </c>
      <c r="B26" s="122"/>
      <c r="C26" s="121"/>
      <c r="D26" s="119" t="s">
        <v>57</v>
      </c>
      <c r="E26" s="122"/>
      <c r="F26" s="121"/>
      <c r="G26" s="119" t="s">
        <v>57</v>
      </c>
      <c r="H26" s="122"/>
    </row>
    <row r="27" spans="1:11" outlineLevel="1" x14ac:dyDescent="0.25">
      <c r="A27" s="119" t="s">
        <v>58</v>
      </c>
      <c r="B27" s="122"/>
      <c r="C27" s="121"/>
      <c r="D27" s="119" t="s">
        <v>58</v>
      </c>
      <c r="E27" s="122"/>
      <c r="F27" s="121"/>
      <c r="G27" s="119" t="s">
        <v>58</v>
      </c>
      <c r="H27" s="122"/>
    </row>
    <row r="28" spans="1:11" outlineLevel="1" x14ac:dyDescent="0.25">
      <c r="A28" s="119" t="s">
        <v>59</v>
      </c>
      <c r="B28" s="123"/>
      <c r="C28" s="121"/>
      <c r="D28" s="119" t="s">
        <v>59</v>
      </c>
      <c r="E28" s="123"/>
      <c r="F28" s="121"/>
      <c r="G28" s="119" t="s">
        <v>59</v>
      </c>
      <c r="H28" s="123"/>
    </row>
    <row r="29" spans="1:11" outlineLevel="1" x14ac:dyDescent="0.25">
      <c r="A29" s="119" t="s">
        <v>60</v>
      </c>
      <c r="B29" s="122"/>
      <c r="C29" s="121"/>
      <c r="D29" s="119" t="s">
        <v>60</v>
      </c>
      <c r="E29" s="122"/>
      <c r="F29" s="121"/>
      <c r="G29" s="119" t="s">
        <v>60</v>
      </c>
      <c r="H29" s="122"/>
    </row>
    <row r="30" spans="1:11" outlineLevel="1" x14ac:dyDescent="0.25">
      <c r="A30" s="119" t="s">
        <v>61</v>
      </c>
      <c r="B30" s="124"/>
      <c r="C30" s="121"/>
      <c r="D30" s="119" t="s">
        <v>61</v>
      </c>
      <c r="E30" s="124"/>
      <c r="F30" s="121"/>
      <c r="G30" s="119" t="s">
        <v>61</v>
      </c>
      <c r="H30" s="124"/>
    </row>
    <row r="31" spans="1:11" outlineLevel="1" x14ac:dyDescent="0.25">
      <c r="A31" s="119" t="s">
        <v>62</v>
      </c>
      <c r="B31" s="125" t="str">
        <f>IF(B28=0," ",(B28+B28*0.09+(IF(B28&lt;$E$5,B28*0.21,$E$5*0.21)))/(B29*B30/40))</f>
        <v xml:space="preserve"> </v>
      </c>
      <c r="C31" s="121"/>
      <c r="D31" s="119" t="s">
        <v>62</v>
      </c>
      <c r="E31" s="125" t="str">
        <f>IF(E28=0," ",(E28+E28*0.09+(IF(E28&lt;$E$5,E28*0.21,$E$5*0.21)))/(E29*E30/40))</f>
        <v xml:space="preserve"> </v>
      </c>
      <c r="F31" s="121"/>
      <c r="G31" s="119" t="s">
        <v>62</v>
      </c>
      <c r="H31" s="125" t="str">
        <f>IF(H28=0," ",(H28+H28*0.09+(IF(H28&lt;$E$5,H28*0.21,$E$5*0.21)))/(H29*H30/40))</f>
        <v xml:space="preserve"> </v>
      </c>
    </row>
    <row r="37" spans="3:6" x14ac:dyDescent="0.25">
      <c r="D37" s="115"/>
    </row>
    <row r="38" spans="3:6" x14ac:dyDescent="0.25">
      <c r="C38" s="116" t="s">
        <v>63</v>
      </c>
      <c r="E38" s="117"/>
      <c r="F38" s="117"/>
    </row>
    <row r="39" spans="3:6" ht="13.95" customHeight="1" x14ac:dyDescent="0.25"/>
    <row r="40" spans="3:6" x14ac:dyDescent="0.25">
      <c r="D40" s="118"/>
      <c r="E40" s="118"/>
      <c r="F40" s="118"/>
    </row>
  </sheetData>
  <sheetProtection algorithmName="SHA-512" hashValue="ToNRmoYg3mfcJ+kuKS4vswHjQA6I/yEY/yscenRoopmTSbQngPo7wB1XWswCwgCnY8UVBFgZxUOJpNh1mPj+Jw==" saltValue="mHlreEDlS8OcQzZFy5CcKQ==" spinCount="100000" sheet="1" objects="1" scenarios="1"/>
  <mergeCells count="1">
    <mergeCell ref="A2:H2"/>
  </mergeCells>
  <dataValidations count="1">
    <dataValidation allowBlank="1" showInputMessage="1" showErrorMessage="1" error="Bitte Kalenderjahr auswählen_x000a_" sqref="B5"/>
  </dataValidations>
  <pageMargins left="0.70866141732283472" right="0.70866141732283472" top="0.55118110236220474" bottom="0.39370078740157483" header="0.31666666666666665" footer="0.31496062992125984"/>
  <pageSetup paperSize="9" orientation="landscape" r:id="rId1"/>
  <headerFooter>
    <oddHeader>&amp;LBeiblatt 3b
&amp;R&amp;G</oddHead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40"/>
  <sheetViews>
    <sheetView showZeros="0" topLeftCell="A13" zoomScaleNormal="100" zoomScalePageLayoutView="130" workbookViewId="0">
      <selection activeCell="L21" sqref="L21"/>
    </sheetView>
  </sheetViews>
  <sheetFormatPr baseColWidth="10" defaultColWidth="11.5546875" defaultRowHeight="13.2" outlineLevelRow="1" x14ac:dyDescent="0.25"/>
  <cols>
    <col min="1" max="1" width="19.44140625" style="106" customWidth="1"/>
    <col min="2" max="2" width="13.6640625" style="106" customWidth="1"/>
    <col min="3" max="3" width="9.6640625" style="106" customWidth="1"/>
    <col min="4" max="4" width="19.88671875" style="106" bestFit="1" customWidth="1"/>
    <col min="5" max="5" width="14.6640625" style="106" customWidth="1"/>
    <col min="6" max="6" width="9.88671875" style="106" customWidth="1"/>
    <col min="7" max="7" width="19.88671875" style="106" bestFit="1" customWidth="1"/>
    <col min="8" max="8" width="13.88671875" style="106" customWidth="1"/>
    <col min="9" max="9" width="6.6640625" style="106" customWidth="1"/>
    <col min="10" max="10" width="11.5546875" style="106"/>
    <col min="11" max="11" width="17.6640625" style="106" bestFit="1" customWidth="1"/>
    <col min="12" max="16384" width="11.5546875" style="106"/>
  </cols>
  <sheetData>
    <row r="2" spans="1:13" ht="17.399999999999999" x14ac:dyDescent="0.3">
      <c r="A2" s="192" t="s">
        <v>72</v>
      </c>
      <c r="B2" s="192"/>
      <c r="C2" s="192"/>
      <c r="D2" s="192"/>
      <c r="E2" s="192"/>
      <c r="F2" s="192"/>
      <c r="G2" s="192"/>
      <c r="H2" s="192"/>
    </row>
    <row r="3" spans="1:13" ht="17.399999999999999" x14ac:dyDescent="0.3">
      <c r="A3" s="175"/>
      <c r="B3" s="175"/>
      <c r="C3" s="175"/>
      <c r="D3" s="175"/>
      <c r="E3" s="175"/>
      <c r="F3" s="175"/>
      <c r="G3" s="175"/>
      <c r="H3" s="175"/>
    </row>
    <row r="4" spans="1:13" x14ac:dyDescent="0.25">
      <c r="A4" s="109" t="s">
        <v>54</v>
      </c>
      <c r="G4" s="108" t="s">
        <v>65</v>
      </c>
      <c r="H4" s="109">
        <f>'Beiblatt 2 Soll-Ist-Vergleich'!B10</f>
        <v>0</v>
      </c>
    </row>
    <row r="5" spans="1:13" ht="15" x14ac:dyDescent="0.25">
      <c r="B5" s="110">
        <v>2022</v>
      </c>
      <c r="D5" s="111" t="s">
        <v>55</v>
      </c>
      <c r="E5" s="112">
        <f>5670*14</f>
        <v>79380</v>
      </c>
    </row>
    <row r="6" spans="1:13" ht="13.8" x14ac:dyDescent="0.25">
      <c r="A6" s="109"/>
      <c r="B6" s="113"/>
    </row>
    <row r="7" spans="1:13" x14ac:dyDescent="0.25">
      <c r="A7" s="119" t="s">
        <v>56</v>
      </c>
      <c r="B7" s="120"/>
      <c r="C7" s="121"/>
      <c r="D7" s="119" t="s">
        <v>56</v>
      </c>
      <c r="E7" s="120"/>
      <c r="F7" s="121"/>
      <c r="G7" s="119" t="s">
        <v>56</v>
      </c>
      <c r="H7" s="120"/>
      <c r="K7" s="111"/>
      <c r="M7" s="114"/>
    </row>
    <row r="8" spans="1:13" x14ac:dyDescent="0.25">
      <c r="A8" s="119" t="s">
        <v>57</v>
      </c>
      <c r="B8" s="122"/>
      <c r="C8" s="121"/>
      <c r="D8" s="119" t="s">
        <v>57</v>
      </c>
      <c r="E8" s="122"/>
      <c r="F8" s="121"/>
      <c r="G8" s="119" t="s">
        <v>57</v>
      </c>
      <c r="H8" s="122"/>
      <c r="M8" s="114"/>
    </row>
    <row r="9" spans="1:13" x14ac:dyDescent="0.25">
      <c r="A9" s="119" t="s">
        <v>58</v>
      </c>
      <c r="B9" s="122"/>
      <c r="C9" s="121"/>
      <c r="D9" s="119" t="s">
        <v>58</v>
      </c>
      <c r="E9" s="122"/>
      <c r="F9" s="121"/>
      <c r="G9" s="119" t="s">
        <v>58</v>
      </c>
      <c r="H9" s="122"/>
    </row>
    <row r="10" spans="1:13" x14ac:dyDescent="0.25">
      <c r="A10" s="119" t="s">
        <v>59</v>
      </c>
      <c r="B10" s="123"/>
      <c r="C10" s="121"/>
      <c r="D10" s="119" t="s">
        <v>59</v>
      </c>
      <c r="E10" s="123"/>
      <c r="F10" s="121"/>
      <c r="G10" s="119" t="s">
        <v>59</v>
      </c>
      <c r="H10" s="123"/>
      <c r="K10" s="114"/>
    </row>
    <row r="11" spans="1:13" x14ac:dyDescent="0.25">
      <c r="A11" s="119" t="s">
        <v>60</v>
      </c>
      <c r="B11" s="122"/>
      <c r="C11" s="121"/>
      <c r="D11" s="119" t="s">
        <v>60</v>
      </c>
      <c r="E11" s="122"/>
      <c r="F11" s="121"/>
      <c r="G11" s="119" t="s">
        <v>60</v>
      </c>
      <c r="H11" s="122"/>
      <c r="K11" s="114"/>
    </row>
    <row r="12" spans="1:13" x14ac:dyDescent="0.25">
      <c r="A12" s="119" t="s">
        <v>61</v>
      </c>
      <c r="B12" s="124"/>
      <c r="C12" s="121"/>
      <c r="D12" s="119" t="s">
        <v>61</v>
      </c>
      <c r="E12" s="124"/>
      <c r="F12" s="121"/>
      <c r="G12" s="119" t="s">
        <v>61</v>
      </c>
      <c r="H12" s="124"/>
      <c r="K12" s="114"/>
    </row>
    <row r="13" spans="1:13" x14ac:dyDescent="0.25">
      <c r="A13" s="119" t="s">
        <v>62</v>
      </c>
      <c r="B13" s="125" t="str">
        <f>IF(B10=0," ",(B10+B10*0.09+(IF(B10&lt;$E$5,B10*0.21,$E$5*0.21)))/(B11*B12/40))</f>
        <v xml:space="preserve"> </v>
      </c>
      <c r="C13" s="121"/>
      <c r="D13" s="119" t="s">
        <v>62</v>
      </c>
      <c r="E13" s="125" t="str">
        <f>IF(E10=0," ",(E10+E10*0.09+(IF(E10&lt;$E$5,E10*0.21,$E$5*0.21)))/(E11*E12/40))</f>
        <v xml:space="preserve"> </v>
      </c>
      <c r="F13" s="121"/>
      <c r="G13" s="119" t="s">
        <v>62</v>
      </c>
      <c r="H13" s="125" t="str">
        <f>IF(H10=0," ",(H10+H10*0.09+(IF(H10&lt;$E$5,H10*0.21,$E$5*0.21)))/(H11*H12/40))</f>
        <v xml:space="preserve"> </v>
      </c>
      <c r="K13" s="114"/>
    </row>
    <row r="14" spans="1:13" ht="12.6" customHeight="1" x14ac:dyDescent="0.25">
      <c r="A14" s="121"/>
      <c r="B14" s="121"/>
      <c r="C14" s="121"/>
      <c r="D14" s="121"/>
      <c r="E14" s="126"/>
      <c r="F14" s="121"/>
      <c r="G14" s="121"/>
      <c r="H14" s="126"/>
      <c r="K14" s="114"/>
    </row>
    <row r="15" spans="1:13" x14ac:dyDescent="0.25">
      <c r="A15" s="121"/>
      <c r="B15" s="121"/>
      <c r="C15" s="121"/>
      <c r="D15" s="121"/>
      <c r="E15" s="121"/>
      <c r="F15" s="121"/>
      <c r="G15" s="121"/>
      <c r="H15" s="121"/>
    </row>
    <row r="16" spans="1:13" outlineLevel="1" x14ac:dyDescent="0.25">
      <c r="A16" s="119" t="s">
        <v>56</v>
      </c>
      <c r="B16" s="120"/>
      <c r="C16" s="121"/>
      <c r="D16" s="119" t="s">
        <v>56</v>
      </c>
      <c r="E16" s="120"/>
      <c r="F16" s="121"/>
      <c r="G16" s="119" t="s">
        <v>56</v>
      </c>
      <c r="H16" s="120"/>
      <c r="K16" s="111"/>
    </row>
    <row r="17" spans="1:11" outlineLevel="1" x14ac:dyDescent="0.25">
      <c r="A17" s="119" t="s">
        <v>57</v>
      </c>
      <c r="B17" s="122"/>
      <c r="C17" s="121"/>
      <c r="D17" s="119" t="s">
        <v>57</v>
      </c>
      <c r="E17" s="122"/>
      <c r="F17" s="121"/>
      <c r="G17" s="119" t="s">
        <v>57</v>
      </c>
      <c r="H17" s="122"/>
    </row>
    <row r="18" spans="1:11" outlineLevel="1" x14ac:dyDescent="0.25">
      <c r="A18" s="119" t="s">
        <v>58</v>
      </c>
      <c r="B18" s="122"/>
      <c r="C18" s="121"/>
      <c r="D18" s="119" t="s">
        <v>58</v>
      </c>
      <c r="E18" s="122"/>
      <c r="F18" s="121"/>
      <c r="G18" s="119" t="s">
        <v>58</v>
      </c>
      <c r="H18" s="122"/>
      <c r="K18" s="114"/>
    </row>
    <row r="19" spans="1:11" outlineLevel="1" x14ac:dyDescent="0.25">
      <c r="A19" s="119" t="s">
        <v>59</v>
      </c>
      <c r="B19" s="123"/>
      <c r="C19" s="121"/>
      <c r="D19" s="119" t="s">
        <v>59</v>
      </c>
      <c r="E19" s="123"/>
      <c r="F19" s="121"/>
      <c r="G19" s="119" t="s">
        <v>59</v>
      </c>
      <c r="H19" s="123"/>
    </row>
    <row r="20" spans="1:11" outlineLevel="1" x14ac:dyDescent="0.25">
      <c r="A20" s="119" t="s">
        <v>60</v>
      </c>
      <c r="B20" s="122"/>
      <c r="C20" s="121"/>
      <c r="D20" s="119" t="s">
        <v>60</v>
      </c>
      <c r="E20" s="122"/>
      <c r="F20" s="121"/>
      <c r="G20" s="119" t="s">
        <v>60</v>
      </c>
      <c r="H20" s="122"/>
      <c r="K20" s="114"/>
    </row>
    <row r="21" spans="1:11" outlineLevel="1" x14ac:dyDescent="0.25">
      <c r="A21" s="119" t="s">
        <v>61</v>
      </c>
      <c r="B21" s="124"/>
      <c r="C21" s="121"/>
      <c r="D21" s="119" t="s">
        <v>61</v>
      </c>
      <c r="E21" s="124"/>
      <c r="F21" s="121"/>
      <c r="G21" s="119" t="s">
        <v>61</v>
      </c>
      <c r="H21" s="124"/>
      <c r="K21" s="114"/>
    </row>
    <row r="22" spans="1:11" outlineLevel="1" x14ac:dyDescent="0.25">
      <c r="A22" s="119" t="s">
        <v>62</v>
      </c>
      <c r="B22" s="125" t="str">
        <f>IF(B19=0," ",(B19+B19*0.09+(IF(B19&lt;$E$5,B19*0.21,$E$5*0.21)))/(B20*B21/40))</f>
        <v xml:space="preserve"> </v>
      </c>
      <c r="C22" s="121"/>
      <c r="D22" s="119" t="s">
        <v>62</v>
      </c>
      <c r="E22" s="125" t="str">
        <f>IF(E19=0," ",(E19+E19*0.09+(IF(E19&lt;$E$5,E19*0.21,$E$5*0.21)))/(E20*E21/40))</f>
        <v xml:space="preserve"> </v>
      </c>
      <c r="F22" s="121"/>
      <c r="G22" s="119" t="s">
        <v>62</v>
      </c>
      <c r="H22" s="125" t="str">
        <f>IF(H19=0," ",(H19+H19*0.09+(IF(H19&lt;$E$5,H19*0.21,$E$5*0.21)))/(H20*H21/40))</f>
        <v xml:space="preserve"> </v>
      </c>
      <c r="K22" s="114"/>
    </row>
    <row r="23" spans="1:11" x14ac:dyDescent="0.25">
      <c r="A23" s="127"/>
      <c r="B23" s="128"/>
      <c r="C23" s="129"/>
      <c r="D23" s="127"/>
      <c r="E23" s="128"/>
      <c r="F23" s="129"/>
      <c r="G23" s="127"/>
      <c r="H23" s="128"/>
      <c r="K23" s="114"/>
    </row>
    <row r="24" spans="1:11" ht="13.2" customHeight="1" x14ac:dyDescent="0.25">
      <c r="A24" s="121"/>
      <c r="B24" s="121"/>
      <c r="C24" s="121"/>
      <c r="D24" s="121"/>
      <c r="E24" s="121"/>
      <c r="F24" s="121"/>
      <c r="G24" s="121"/>
      <c r="H24" s="121"/>
    </row>
    <row r="25" spans="1:11" outlineLevel="1" x14ac:dyDescent="0.25">
      <c r="A25" s="119" t="s">
        <v>56</v>
      </c>
      <c r="B25" s="120"/>
      <c r="C25" s="121"/>
      <c r="D25" s="119" t="s">
        <v>56</v>
      </c>
      <c r="E25" s="120"/>
      <c r="F25" s="121"/>
      <c r="G25" s="119" t="s">
        <v>56</v>
      </c>
      <c r="H25" s="120"/>
    </row>
    <row r="26" spans="1:11" outlineLevel="1" x14ac:dyDescent="0.25">
      <c r="A26" s="119" t="s">
        <v>57</v>
      </c>
      <c r="B26" s="122"/>
      <c r="C26" s="121"/>
      <c r="D26" s="119" t="s">
        <v>57</v>
      </c>
      <c r="E26" s="122"/>
      <c r="F26" s="121"/>
      <c r="G26" s="119" t="s">
        <v>57</v>
      </c>
      <c r="H26" s="122"/>
    </row>
    <row r="27" spans="1:11" outlineLevel="1" x14ac:dyDescent="0.25">
      <c r="A27" s="119" t="s">
        <v>58</v>
      </c>
      <c r="B27" s="122"/>
      <c r="C27" s="121"/>
      <c r="D27" s="119" t="s">
        <v>58</v>
      </c>
      <c r="E27" s="122"/>
      <c r="F27" s="121"/>
      <c r="G27" s="119" t="s">
        <v>58</v>
      </c>
      <c r="H27" s="122"/>
    </row>
    <row r="28" spans="1:11" outlineLevel="1" x14ac:dyDescent="0.25">
      <c r="A28" s="119" t="s">
        <v>59</v>
      </c>
      <c r="B28" s="123"/>
      <c r="C28" s="121"/>
      <c r="D28" s="119" t="s">
        <v>59</v>
      </c>
      <c r="E28" s="123"/>
      <c r="F28" s="121"/>
      <c r="G28" s="119" t="s">
        <v>59</v>
      </c>
      <c r="H28" s="123"/>
    </row>
    <row r="29" spans="1:11" outlineLevel="1" x14ac:dyDescent="0.25">
      <c r="A29" s="119" t="s">
        <v>60</v>
      </c>
      <c r="B29" s="122"/>
      <c r="C29" s="121"/>
      <c r="D29" s="119" t="s">
        <v>60</v>
      </c>
      <c r="E29" s="122"/>
      <c r="F29" s="121"/>
      <c r="G29" s="119" t="s">
        <v>60</v>
      </c>
      <c r="H29" s="122"/>
    </row>
    <row r="30" spans="1:11" outlineLevel="1" x14ac:dyDescent="0.25">
      <c r="A30" s="119" t="s">
        <v>61</v>
      </c>
      <c r="B30" s="124"/>
      <c r="C30" s="121"/>
      <c r="D30" s="119" t="s">
        <v>61</v>
      </c>
      <c r="E30" s="124"/>
      <c r="F30" s="121"/>
      <c r="G30" s="119" t="s">
        <v>61</v>
      </c>
      <c r="H30" s="124"/>
    </row>
    <row r="31" spans="1:11" outlineLevel="1" x14ac:dyDescent="0.25">
      <c r="A31" s="119" t="s">
        <v>62</v>
      </c>
      <c r="B31" s="125" t="str">
        <f>IF(B28=0," ",(B28+B28*0.09+(IF(B28&lt;$E$5,B28*0.21,$E$5*0.21)))/(B29*B30/40))</f>
        <v xml:space="preserve"> </v>
      </c>
      <c r="C31" s="121"/>
      <c r="D31" s="119" t="s">
        <v>62</v>
      </c>
      <c r="E31" s="125" t="str">
        <f>IF(E28=0," ",(E28+E28*0.09+(IF(E28&lt;$E$5,E28*0.21,$E$5*0.21)))/(E29*E30/40))</f>
        <v xml:space="preserve"> </v>
      </c>
      <c r="F31" s="121"/>
      <c r="G31" s="119" t="s">
        <v>62</v>
      </c>
      <c r="H31" s="125" t="str">
        <f>IF(H28=0," ",(H28+H28*0.09+(IF(H28&lt;$E$5,H28*0.21,$E$5*0.21)))/(H29*H30/40))</f>
        <v xml:space="preserve"> </v>
      </c>
    </row>
    <row r="37" spans="3:6" x14ac:dyDescent="0.25">
      <c r="D37" s="115"/>
    </row>
    <row r="38" spans="3:6" x14ac:dyDescent="0.25">
      <c r="C38" s="116" t="s">
        <v>63</v>
      </c>
      <c r="E38" s="117"/>
      <c r="F38" s="117"/>
    </row>
    <row r="39" spans="3:6" ht="13.95" customHeight="1" x14ac:dyDescent="0.25"/>
    <row r="40" spans="3:6" x14ac:dyDescent="0.25">
      <c r="D40" s="118"/>
      <c r="E40" s="118"/>
      <c r="F40" s="118"/>
    </row>
  </sheetData>
  <sheetProtection algorithmName="SHA-512" hashValue="ToNRmoYg3mfcJ+kuKS4vswHjQA6I/yEY/yscenRoopmTSbQngPo7wB1XWswCwgCnY8UVBFgZxUOJpNh1mPj+Jw==" saltValue="mHlreEDlS8OcQzZFy5CcKQ==" spinCount="100000" sheet="1" objects="1" scenarios="1"/>
  <mergeCells count="1">
    <mergeCell ref="A2:H2"/>
  </mergeCells>
  <dataValidations count="1">
    <dataValidation allowBlank="1" showInputMessage="1" showErrorMessage="1" error="Bitte Kalenderjahr auswählen_x000a_" sqref="B5"/>
  </dataValidations>
  <pageMargins left="0.70866141732283472" right="0.70866141732283472" top="0.55118110236220474" bottom="0.39370078740157483" header="0.31666666666666665" footer="0.31496062992125984"/>
  <pageSetup paperSize="9" orientation="landscape" r:id="rId1"/>
  <headerFooter>
    <oddHeader>&amp;LBeiblatt 3b
&amp;R&amp;G</oddHeader>
  </headerFooter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40"/>
  <sheetViews>
    <sheetView showZeros="0" zoomScaleNormal="100" zoomScalePageLayoutView="130" workbookViewId="0">
      <selection activeCell="K34" sqref="K34"/>
    </sheetView>
  </sheetViews>
  <sheetFormatPr baseColWidth="10" defaultColWidth="11.5546875" defaultRowHeight="13.2" outlineLevelRow="1" x14ac:dyDescent="0.25"/>
  <cols>
    <col min="1" max="1" width="19.44140625" style="106" customWidth="1"/>
    <col min="2" max="2" width="13.6640625" style="106" customWidth="1"/>
    <col min="3" max="3" width="9.6640625" style="106" customWidth="1"/>
    <col min="4" max="4" width="19.88671875" style="106" bestFit="1" customWidth="1"/>
    <col min="5" max="5" width="14.6640625" style="106" customWidth="1"/>
    <col min="6" max="6" width="9.88671875" style="106" customWidth="1"/>
    <col min="7" max="7" width="19.88671875" style="106" bestFit="1" customWidth="1"/>
    <col min="8" max="8" width="13.88671875" style="106" customWidth="1"/>
    <col min="9" max="9" width="6.6640625" style="106" customWidth="1"/>
    <col min="10" max="10" width="11.5546875" style="106"/>
    <col min="11" max="11" width="17.6640625" style="106" bestFit="1" customWidth="1"/>
    <col min="12" max="16384" width="11.5546875" style="106"/>
  </cols>
  <sheetData>
    <row r="2" spans="1:13" ht="17.399999999999999" x14ac:dyDescent="0.3">
      <c r="A2" s="192" t="s">
        <v>72</v>
      </c>
      <c r="B2" s="192"/>
      <c r="C2" s="192"/>
      <c r="D2" s="192"/>
      <c r="E2" s="192"/>
      <c r="F2" s="192"/>
      <c r="G2" s="192"/>
      <c r="H2" s="192"/>
    </row>
    <row r="3" spans="1:13" ht="17.399999999999999" x14ac:dyDescent="0.3">
      <c r="A3" s="107"/>
      <c r="B3" s="107"/>
      <c r="C3" s="107"/>
      <c r="D3" s="107"/>
      <c r="E3" s="107"/>
      <c r="F3" s="107"/>
      <c r="G3" s="107"/>
      <c r="H3" s="107"/>
    </row>
    <row r="4" spans="1:13" x14ac:dyDescent="0.25">
      <c r="A4" s="109" t="s">
        <v>54</v>
      </c>
      <c r="G4" s="108" t="s">
        <v>65</v>
      </c>
      <c r="H4" s="109">
        <f>'Beiblatt 2 Soll-Ist-Vergleich'!B10</f>
        <v>0</v>
      </c>
    </row>
    <row r="5" spans="1:13" ht="15" x14ac:dyDescent="0.25">
      <c r="B5" s="110">
        <v>2021</v>
      </c>
      <c r="D5" s="111" t="s">
        <v>55</v>
      </c>
      <c r="E5" s="112">
        <f>5550*14</f>
        <v>77700</v>
      </c>
    </row>
    <row r="6" spans="1:13" ht="13.8" x14ac:dyDescent="0.25">
      <c r="A6" s="109"/>
      <c r="B6" s="113"/>
    </row>
    <row r="7" spans="1:13" x14ac:dyDescent="0.25">
      <c r="A7" s="119" t="s">
        <v>56</v>
      </c>
      <c r="B7" s="120"/>
      <c r="C7" s="121"/>
      <c r="D7" s="119" t="s">
        <v>56</v>
      </c>
      <c r="E7" s="120"/>
      <c r="F7" s="121"/>
      <c r="G7" s="119" t="s">
        <v>56</v>
      </c>
      <c r="H7" s="120"/>
      <c r="K7" s="111"/>
      <c r="M7" s="114"/>
    </row>
    <row r="8" spans="1:13" x14ac:dyDescent="0.25">
      <c r="A8" s="119" t="s">
        <v>57</v>
      </c>
      <c r="B8" s="122"/>
      <c r="C8" s="121"/>
      <c r="D8" s="119" t="s">
        <v>57</v>
      </c>
      <c r="E8" s="122"/>
      <c r="F8" s="121"/>
      <c r="G8" s="119" t="s">
        <v>57</v>
      </c>
      <c r="H8" s="122"/>
      <c r="M8" s="114"/>
    </row>
    <row r="9" spans="1:13" x14ac:dyDescent="0.25">
      <c r="A9" s="119" t="s">
        <v>58</v>
      </c>
      <c r="B9" s="122"/>
      <c r="C9" s="121"/>
      <c r="D9" s="119" t="s">
        <v>58</v>
      </c>
      <c r="E9" s="122"/>
      <c r="F9" s="121"/>
      <c r="G9" s="119" t="s">
        <v>58</v>
      </c>
      <c r="H9" s="122"/>
    </row>
    <row r="10" spans="1:13" x14ac:dyDescent="0.25">
      <c r="A10" s="119" t="s">
        <v>59</v>
      </c>
      <c r="B10" s="123"/>
      <c r="C10" s="121"/>
      <c r="D10" s="119" t="s">
        <v>59</v>
      </c>
      <c r="E10" s="123"/>
      <c r="F10" s="121"/>
      <c r="G10" s="119" t="s">
        <v>59</v>
      </c>
      <c r="H10" s="123"/>
      <c r="K10" s="114"/>
    </row>
    <row r="11" spans="1:13" x14ac:dyDescent="0.25">
      <c r="A11" s="119" t="s">
        <v>60</v>
      </c>
      <c r="B11" s="122"/>
      <c r="C11" s="121"/>
      <c r="D11" s="119" t="s">
        <v>60</v>
      </c>
      <c r="E11" s="122"/>
      <c r="F11" s="121"/>
      <c r="G11" s="119" t="s">
        <v>60</v>
      </c>
      <c r="H11" s="122"/>
      <c r="K11" s="114"/>
    </row>
    <row r="12" spans="1:13" x14ac:dyDescent="0.25">
      <c r="A12" s="119" t="s">
        <v>61</v>
      </c>
      <c r="B12" s="124"/>
      <c r="C12" s="121"/>
      <c r="D12" s="119" t="s">
        <v>61</v>
      </c>
      <c r="E12" s="124"/>
      <c r="F12" s="121"/>
      <c r="G12" s="119" t="s">
        <v>61</v>
      </c>
      <c r="H12" s="124"/>
      <c r="K12" s="114"/>
    </row>
    <row r="13" spans="1:13" x14ac:dyDescent="0.25">
      <c r="A13" s="119" t="s">
        <v>62</v>
      </c>
      <c r="B13" s="125" t="str">
        <f>IF(B10=0," ",(B10+B10*0.09+(IF(B10&lt;$E$5,B10*0.21,$E$5*0.21)))/(B11*B12/40))</f>
        <v xml:space="preserve"> </v>
      </c>
      <c r="C13" s="121"/>
      <c r="D13" s="119" t="s">
        <v>62</v>
      </c>
      <c r="E13" s="125" t="str">
        <f>IF(E10=0," ",(E10+E10*0.09+(IF(E10&lt;$E$5,E10*0.21,$E$5*0.21)))/(E11*E12/40))</f>
        <v xml:space="preserve"> </v>
      </c>
      <c r="F13" s="121"/>
      <c r="G13" s="119" t="s">
        <v>62</v>
      </c>
      <c r="H13" s="125" t="str">
        <f>IF(H10=0," ",(H10+H10*0.09+(IF(H10&lt;$E$5,H10*0.21,$E$5*0.21)))/(H11*H12/40))</f>
        <v xml:space="preserve"> </v>
      </c>
      <c r="K13" s="114"/>
    </row>
    <row r="14" spans="1:13" ht="12.6" customHeight="1" x14ac:dyDescent="0.25">
      <c r="A14" s="121"/>
      <c r="B14" s="121"/>
      <c r="C14" s="121"/>
      <c r="D14" s="121"/>
      <c r="E14" s="126"/>
      <c r="F14" s="121"/>
      <c r="G14" s="121"/>
      <c r="H14" s="126"/>
      <c r="K14" s="114"/>
    </row>
    <row r="15" spans="1:13" x14ac:dyDescent="0.25">
      <c r="A15" s="121"/>
      <c r="B15" s="121"/>
      <c r="C15" s="121"/>
      <c r="D15" s="121"/>
      <c r="E15" s="121"/>
      <c r="F15" s="121"/>
      <c r="G15" s="121"/>
      <c r="H15" s="121"/>
    </row>
    <row r="16" spans="1:13" outlineLevel="1" x14ac:dyDescent="0.25">
      <c r="A16" s="119" t="s">
        <v>56</v>
      </c>
      <c r="B16" s="120"/>
      <c r="C16" s="121"/>
      <c r="D16" s="119" t="s">
        <v>56</v>
      </c>
      <c r="E16" s="120"/>
      <c r="F16" s="121"/>
      <c r="G16" s="119" t="s">
        <v>56</v>
      </c>
      <c r="H16" s="120"/>
      <c r="K16" s="111"/>
    </row>
    <row r="17" spans="1:11" outlineLevel="1" x14ac:dyDescent="0.25">
      <c r="A17" s="119" t="s">
        <v>57</v>
      </c>
      <c r="B17" s="122"/>
      <c r="C17" s="121"/>
      <c r="D17" s="119" t="s">
        <v>57</v>
      </c>
      <c r="E17" s="122"/>
      <c r="F17" s="121"/>
      <c r="G17" s="119" t="s">
        <v>57</v>
      </c>
      <c r="H17" s="122"/>
    </row>
    <row r="18" spans="1:11" outlineLevel="1" x14ac:dyDescent="0.25">
      <c r="A18" s="119" t="s">
        <v>58</v>
      </c>
      <c r="B18" s="122"/>
      <c r="C18" s="121"/>
      <c r="D18" s="119" t="s">
        <v>58</v>
      </c>
      <c r="E18" s="122"/>
      <c r="F18" s="121"/>
      <c r="G18" s="119" t="s">
        <v>58</v>
      </c>
      <c r="H18" s="122"/>
      <c r="K18" s="114"/>
    </row>
    <row r="19" spans="1:11" outlineLevel="1" x14ac:dyDescent="0.25">
      <c r="A19" s="119" t="s">
        <v>59</v>
      </c>
      <c r="B19" s="123"/>
      <c r="C19" s="121"/>
      <c r="D19" s="119" t="s">
        <v>59</v>
      </c>
      <c r="E19" s="123"/>
      <c r="F19" s="121"/>
      <c r="G19" s="119" t="s">
        <v>59</v>
      </c>
      <c r="H19" s="123"/>
    </row>
    <row r="20" spans="1:11" outlineLevel="1" x14ac:dyDescent="0.25">
      <c r="A20" s="119" t="s">
        <v>60</v>
      </c>
      <c r="B20" s="122"/>
      <c r="C20" s="121"/>
      <c r="D20" s="119" t="s">
        <v>60</v>
      </c>
      <c r="E20" s="122"/>
      <c r="F20" s="121"/>
      <c r="G20" s="119" t="s">
        <v>60</v>
      </c>
      <c r="H20" s="122"/>
      <c r="K20" s="114"/>
    </row>
    <row r="21" spans="1:11" outlineLevel="1" x14ac:dyDescent="0.25">
      <c r="A21" s="119" t="s">
        <v>61</v>
      </c>
      <c r="B21" s="124"/>
      <c r="C21" s="121"/>
      <c r="D21" s="119" t="s">
        <v>61</v>
      </c>
      <c r="E21" s="124"/>
      <c r="F21" s="121"/>
      <c r="G21" s="119" t="s">
        <v>61</v>
      </c>
      <c r="H21" s="124"/>
      <c r="K21" s="114"/>
    </row>
    <row r="22" spans="1:11" outlineLevel="1" x14ac:dyDescent="0.25">
      <c r="A22" s="119" t="s">
        <v>62</v>
      </c>
      <c r="B22" s="125" t="str">
        <f>IF(B19=0," ",(B19+B19*0.09+(IF(B19&lt;$E$5,B19*0.21,$E$5*0.21)))/(B20*B21/40))</f>
        <v xml:space="preserve"> </v>
      </c>
      <c r="C22" s="121"/>
      <c r="D22" s="119" t="s">
        <v>62</v>
      </c>
      <c r="E22" s="125" t="str">
        <f>IF(E19=0," ",(E19+E19*0.09+(IF(E19&lt;$E$5,E19*0.21,$E$5*0.21)))/(E20*E21/40))</f>
        <v xml:space="preserve"> </v>
      </c>
      <c r="F22" s="121"/>
      <c r="G22" s="119" t="s">
        <v>62</v>
      </c>
      <c r="H22" s="125" t="str">
        <f>IF(H19=0," ",(H19+H19*0.09+(IF(H19&lt;$E$5,H19*0.21,$E$5*0.21)))/(H20*H21/40))</f>
        <v xml:space="preserve"> </v>
      </c>
      <c r="K22" s="114"/>
    </row>
    <row r="23" spans="1:11" x14ac:dyDescent="0.25">
      <c r="A23" s="127"/>
      <c r="B23" s="128"/>
      <c r="C23" s="129"/>
      <c r="D23" s="127"/>
      <c r="E23" s="128"/>
      <c r="F23" s="129"/>
      <c r="G23" s="127"/>
      <c r="H23" s="128"/>
      <c r="K23" s="114"/>
    </row>
    <row r="24" spans="1:11" ht="13.2" customHeight="1" x14ac:dyDescent="0.25">
      <c r="A24" s="121"/>
      <c r="B24" s="121"/>
      <c r="C24" s="121"/>
      <c r="D24" s="121"/>
      <c r="E24" s="121"/>
      <c r="F24" s="121"/>
      <c r="G24" s="121"/>
      <c r="H24" s="121"/>
    </row>
    <row r="25" spans="1:11" outlineLevel="1" x14ac:dyDescent="0.25">
      <c r="A25" s="119" t="s">
        <v>56</v>
      </c>
      <c r="B25" s="120"/>
      <c r="C25" s="121"/>
      <c r="D25" s="119" t="s">
        <v>56</v>
      </c>
      <c r="E25" s="120"/>
      <c r="F25" s="121"/>
      <c r="G25" s="119" t="s">
        <v>56</v>
      </c>
      <c r="H25" s="120"/>
    </row>
    <row r="26" spans="1:11" outlineLevel="1" x14ac:dyDescent="0.25">
      <c r="A26" s="119" t="s">
        <v>57</v>
      </c>
      <c r="B26" s="122"/>
      <c r="C26" s="121"/>
      <c r="D26" s="119" t="s">
        <v>57</v>
      </c>
      <c r="E26" s="122"/>
      <c r="F26" s="121"/>
      <c r="G26" s="119" t="s">
        <v>57</v>
      </c>
      <c r="H26" s="122"/>
    </row>
    <row r="27" spans="1:11" outlineLevel="1" x14ac:dyDescent="0.25">
      <c r="A27" s="119" t="s">
        <v>58</v>
      </c>
      <c r="B27" s="122"/>
      <c r="C27" s="121"/>
      <c r="D27" s="119" t="s">
        <v>58</v>
      </c>
      <c r="E27" s="122"/>
      <c r="F27" s="121"/>
      <c r="G27" s="119" t="s">
        <v>58</v>
      </c>
      <c r="H27" s="122"/>
    </row>
    <row r="28" spans="1:11" outlineLevel="1" x14ac:dyDescent="0.25">
      <c r="A28" s="119" t="s">
        <v>59</v>
      </c>
      <c r="B28" s="123"/>
      <c r="C28" s="121"/>
      <c r="D28" s="119" t="s">
        <v>59</v>
      </c>
      <c r="E28" s="123"/>
      <c r="F28" s="121"/>
      <c r="G28" s="119" t="s">
        <v>59</v>
      </c>
      <c r="H28" s="123"/>
    </row>
    <row r="29" spans="1:11" outlineLevel="1" x14ac:dyDescent="0.25">
      <c r="A29" s="119" t="s">
        <v>60</v>
      </c>
      <c r="B29" s="122"/>
      <c r="C29" s="121"/>
      <c r="D29" s="119" t="s">
        <v>60</v>
      </c>
      <c r="E29" s="122"/>
      <c r="F29" s="121"/>
      <c r="G29" s="119" t="s">
        <v>60</v>
      </c>
      <c r="H29" s="122"/>
    </row>
    <row r="30" spans="1:11" outlineLevel="1" x14ac:dyDescent="0.25">
      <c r="A30" s="119" t="s">
        <v>61</v>
      </c>
      <c r="B30" s="124"/>
      <c r="C30" s="121"/>
      <c r="D30" s="119" t="s">
        <v>61</v>
      </c>
      <c r="E30" s="124"/>
      <c r="F30" s="121"/>
      <c r="G30" s="119" t="s">
        <v>61</v>
      </c>
      <c r="H30" s="124"/>
    </row>
    <row r="31" spans="1:11" outlineLevel="1" x14ac:dyDescent="0.25">
      <c r="A31" s="119" t="s">
        <v>62</v>
      </c>
      <c r="B31" s="125" t="str">
        <f>IF(B28=0," ",(B28+B28*0.09+(IF(B28&lt;$E$5,B28*0.21,$E$5*0.21)))/(B29*B30/40))</f>
        <v xml:space="preserve"> </v>
      </c>
      <c r="C31" s="121"/>
      <c r="D31" s="119" t="s">
        <v>62</v>
      </c>
      <c r="E31" s="125" t="str">
        <f>IF(E28=0," ",(E28+E28*0.09+(IF(E28&lt;$E$5,E28*0.21,$E$5*0.21)))/(E29*E30/40))</f>
        <v xml:space="preserve"> </v>
      </c>
      <c r="F31" s="121"/>
      <c r="G31" s="119" t="s">
        <v>62</v>
      </c>
      <c r="H31" s="125" t="str">
        <f>IF(H28=0," ",(H28+H28*0.09+(IF(H28&lt;$E$5,H28*0.21,$E$5*0.21)))/(H29*H30/40))</f>
        <v xml:space="preserve"> </v>
      </c>
    </row>
    <row r="37" spans="3:6" x14ac:dyDescent="0.25">
      <c r="D37" s="115"/>
    </row>
    <row r="38" spans="3:6" x14ac:dyDescent="0.25">
      <c r="C38" s="116" t="s">
        <v>63</v>
      </c>
      <c r="E38" s="117"/>
      <c r="F38" s="117"/>
    </row>
    <row r="39" spans="3:6" ht="13.95" customHeight="1" x14ac:dyDescent="0.25"/>
    <row r="40" spans="3:6" x14ac:dyDescent="0.25">
      <c r="D40" s="118"/>
      <c r="E40" s="118"/>
      <c r="F40" s="118"/>
    </row>
  </sheetData>
  <sheetProtection algorithmName="SHA-512" hashValue="ToNRmoYg3mfcJ+kuKS4vswHjQA6I/yEY/yscenRoopmTSbQngPo7wB1XWswCwgCnY8UVBFgZxUOJpNh1mPj+Jw==" saltValue="mHlreEDlS8OcQzZFy5CcKQ==" spinCount="100000" sheet="1" objects="1" scenarios="1"/>
  <mergeCells count="1">
    <mergeCell ref="A2:H2"/>
  </mergeCells>
  <dataValidations count="1">
    <dataValidation allowBlank="1" showInputMessage="1" showErrorMessage="1" error="Bitte Kalenderjahr auswählen_x000a_" sqref="B5"/>
  </dataValidations>
  <pageMargins left="0.70866141732283472" right="0.70866141732283472" top="0.55118110236220474" bottom="0.39370078740157483" header="0.31666666666666665" footer="0.31496062992125984"/>
  <pageSetup paperSize="9" orientation="landscape" r:id="rId1"/>
  <headerFooter>
    <oddHeader>&amp;LBeiblatt 3b
&amp;R&amp;G</oddHeader>
  </headerFooter>
  <legacy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40"/>
  <sheetViews>
    <sheetView showZeros="0" topLeftCell="A10" zoomScaleNormal="100" zoomScalePageLayoutView="130" workbookViewId="0">
      <selection activeCell="A18" sqref="A18"/>
    </sheetView>
  </sheetViews>
  <sheetFormatPr baseColWidth="10" defaultColWidth="11.5546875" defaultRowHeight="13.2" outlineLevelRow="1" x14ac:dyDescent="0.25"/>
  <cols>
    <col min="1" max="1" width="19.44140625" style="106" customWidth="1"/>
    <col min="2" max="2" width="13.6640625" style="106" customWidth="1"/>
    <col min="3" max="3" width="9.6640625" style="106" customWidth="1"/>
    <col min="4" max="4" width="19.88671875" style="106" bestFit="1" customWidth="1"/>
    <col min="5" max="5" width="14.6640625" style="106" customWidth="1"/>
    <col min="6" max="6" width="9.88671875" style="106" customWidth="1"/>
    <col min="7" max="7" width="19.88671875" style="106" bestFit="1" customWidth="1"/>
    <col min="8" max="8" width="13.88671875" style="106" customWidth="1"/>
    <col min="9" max="9" width="6.6640625" style="106" customWidth="1"/>
    <col min="10" max="10" width="11.5546875" style="106"/>
    <col min="11" max="11" width="17.6640625" style="106" bestFit="1" customWidth="1"/>
    <col min="12" max="16384" width="11.5546875" style="106"/>
  </cols>
  <sheetData>
    <row r="2" spans="1:13" ht="17.399999999999999" x14ac:dyDescent="0.3">
      <c r="A2" s="192" t="s">
        <v>72</v>
      </c>
      <c r="B2" s="192"/>
      <c r="C2" s="192"/>
      <c r="D2" s="192"/>
      <c r="E2" s="192"/>
      <c r="F2" s="192"/>
      <c r="G2" s="192"/>
      <c r="H2" s="192"/>
    </row>
    <row r="3" spans="1:13" ht="17.399999999999999" x14ac:dyDescent="0.3">
      <c r="A3" s="107"/>
      <c r="B3" s="107"/>
      <c r="C3" s="107"/>
      <c r="D3" s="107"/>
      <c r="E3" s="107"/>
      <c r="F3" s="107"/>
      <c r="G3" s="107"/>
      <c r="H3" s="107"/>
    </row>
    <row r="4" spans="1:13" x14ac:dyDescent="0.25">
      <c r="A4" s="109" t="s">
        <v>54</v>
      </c>
      <c r="G4" s="108" t="s">
        <v>65</v>
      </c>
      <c r="H4" s="109">
        <f>'Beiblatt 2 Soll-Ist-Vergleich'!B10</f>
        <v>0</v>
      </c>
    </row>
    <row r="5" spans="1:13" ht="15" x14ac:dyDescent="0.25">
      <c r="B5" s="110">
        <v>2020</v>
      </c>
      <c r="D5" s="111" t="s">
        <v>55</v>
      </c>
      <c r="E5" s="112">
        <f>6265*12</f>
        <v>75180</v>
      </c>
    </row>
    <row r="6" spans="1:13" ht="13.8" x14ac:dyDescent="0.25">
      <c r="A6" s="109"/>
      <c r="B6" s="113"/>
    </row>
    <row r="7" spans="1:13" x14ac:dyDescent="0.25">
      <c r="A7" s="119" t="s">
        <v>56</v>
      </c>
      <c r="B7" s="120"/>
      <c r="C7" s="121"/>
      <c r="D7" s="119" t="s">
        <v>56</v>
      </c>
      <c r="E7" s="120"/>
      <c r="F7" s="121"/>
      <c r="G7" s="119" t="s">
        <v>56</v>
      </c>
      <c r="H7" s="120"/>
      <c r="K7" s="111"/>
      <c r="M7" s="114"/>
    </row>
    <row r="8" spans="1:13" x14ac:dyDescent="0.25">
      <c r="A8" s="119" t="s">
        <v>57</v>
      </c>
      <c r="B8" s="122"/>
      <c r="C8" s="121"/>
      <c r="D8" s="119" t="s">
        <v>57</v>
      </c>
      <c r="E8" s="122"/>
      <c r="F8" s="121"/>
      <c r="G8" s="119" t="s">
        <v>57</v>
      </c>
      <c r="H8" s="122"/>
      <c r="M8" s="114"/>
    </row>
    <row r="9" spans="1:13" x14ac:dyDescent="0.25">
      <c r="A9" s="119" t="s">
        <v>58</v>
      </c>
      <c r="B9" s="122"/>
      <c r="C9" s="121"/>
      <c r="D9" s="119" t="s">
        <v>58</v>
      </c>
      <c r="E9" s="122"/>
      <c r="F9" s="121"/>
      <c r="G9" s="119" t="s">
        <v>58</v>
      </c>
      <c r="H9" s="122"/>
    </row>
    <row r="10" spans="1:13" x14ac:dyDescent="0.25">
      <c r="A10" s="119" t="s">
        <v>59</v>
      </c>
      <c r="B10" s="123"/>
      <c r="C10" s="121"/>
      <c r="D10" s="119" t="s">
        <v>59</v>
      </c>
      <c r="E10" s="123"/>
      <c r="F10" s="121"/>
      <c r="G10" s="119" t="s">
        <v>59</v>
      </c>
      <c r="H10" s="123"/>
      <c r="K10" s="114"/>
    </row>
    <row r="11" spans="1:13" x14ac:dyDescent="0.25">
      <c r="A11" s="119" t="s">
        <v>60</v>
      </c>
      <c r="B11" s="122"/>
      <c r="C11" s="121"/>
      <c r="D11" s="119" t="s">
        <v>60</v>
      </c>
      <c r="E11" s="122"/>
      <c r="F11" s="121"/>
      <c r="G11" s="119" t="s">
        <v>60</v>
      </c>
      <c r="H11" s="122"/>
      <c r="K11" s="114"/>
    </row>
    <row r="12" spans="1:13" x14ac:dyDescent="0.25">
      <c r="A12" s="119" t="s">
        <v>61</v>
      </c>
      <c r="B12" s="124"/>
      <c r="C12" s="121"/>
      <c r="D12" s="119" t="s">
        <v>61</v>
      </c>
      <c r="E12" s="124"/>
      <c r="F12" s="121"/>
      <c r="G12" s="119" t="s">
        <v>61</v>
      </c>
      <c r="H12" s="124"/>
      <c r="K12" s="114"/>
    </row>
    <row r="13" spans="1:13" x14ac:dyDescent="0.25">
      <c r="A13" s="119" t="s">
        <v>62</v>
      </c>
      <c r="B13" s="125" t="str">
        <f>IF(B10=0," ",(B10+B10*0.09+(IF(B10&lt;$E$5,B10*0.21,$E$5*0.21)))/(B11*B12/40))</f>
        <v xml:space="preserve"> </v>
      </c>
      <c r="C13" s="121"/>
      <c r="D13" s="119" t="s">
        <v>62</v>
      </c>
      <c r="E13" s="125" t="str">
        <f>IF(E10=0," ",(E10+E10*0.09+(IF(E10&lt;$E$5,E10*0.21,$E$5*0.21)))/(E11*E12/40))</f>
        <v xml:space="preserve"> </v>
      </c>
      <c r="F13" s="121"/>
      <c r="G13" s="119" t="s">
        <v>62</v>
      </c>
      <c r="H13" s="125" t="str">
        <f>IF(H10=0," ",(H10+H10*0.09+(IF(H10&lt;$E$5,H10*0.21,$E$5*0.21)))/(H11*H12/40))</f>
        <v xml:space="preserve"> </v>
      </c>
      <c r="K13" s="114"/>
    </row>
    <row r="14" spans="1:13" ht="12.6" customHeight="1" x14ac:dyDescent="0.25">
      <c r="A14" s="121"/>
      <c r="B14" s="121"/>
      <c r="C14" s="121"/>
      <c r="D14" s="121"/>
      <c r="E14" s="126"/>
      <c r="F14" s="121"/>
      <c r="G14" s="121"/>
      <c r="H14" s="126"/>
      <c r="K14" s="114"/>
    </row>
    <row r="15" spans="1:13" x14ac:dyDescent="0.25">
      <c r="A15" s="121"/>
      <c r="B15" s="121"/>
      <c r="C15" s="121"/>
      <c r="D15" s="121"/>
      <c r="E15" s="121"/>
      <c r="F15" s="121"/>
      <c r="G15" s="121"/>
      <c r="H15" s="121"/>
    </row>
    <row r="16" spans="1:13" outlineLevel="1" x14ac:dyDescent="0.25">
      <c r="A16" s="119" t="s">
        <v>56</v>
      </c>
      <c r="B16" s="120"/>
      <c r="C16" s="121"/>
      <c r="D16" s="119" t="s">
        <v>56</v>
      </c>
      <c r="E16" s="120"/>
      <c r="F16" s="121"/>
      <c r="G16" s="119" t="s">
        <v>56</v>
      </c>
      <c r="H16" s="120"/>
      <c r="K16" s="111"/>
    </row>
    <row r="17" spans="1:11" outlineLevel="1" x14ac:dyDescent="0.25">
      <c r="A17" s="119" t="s">
        <v>57</v>
      </c>
      <c r="B17" s="122"/>
      <c r="C17" s="121"/>
      <c r="D17" s="119" t="s">
        <v>57</v>
      </c>
      <c r="E17" s="122"/>
      <c r="F17" s="121"/>
      <c r="G17" s="119" t="s">
        <v>57</v>
      </c>
      <c r="H17" s="122"/>
    </row>
    <row r="18" spans="1:11" outlineLevel="1" x14ac:dyDescent="0.25">
      <c r="A18" s="119" t="s">
        <v>58</v>
      </c>
      <c r="B18" s="122"/>
      <c r="C18" s="121"/>
      <c r="D18" s="119" t="s">
        <v>58</v>
      </c>
      <c r="E18" s="122"/>
      <c r="F18" s="121"/>
      <c r="G18" s="119" t="s">
        <v>58</v>
      </c>
      <c r="H18" s="122"/>
      <c r="K18" s="114"/>
    </row>
    <row r="19" spans="1:11" outlineLevel="1" x14ac:dyDescent="0.25">
      <c r="A19" s="119" t="s">
        <v>59</v>
      </c>
      <c r="B19" s="123"/>
      <c r="C19" s="121"/>
      <c r="D19" s="119" t="s">
        <v>59</v>
      </c>
      <c r="E19" s="123"/>
      <c r="F19" s="121"/>
      <c r="G19" s="119" t="s">
        <v>59</v>
      </c>
      <c r="H19" s="123"/>
    </row>
    <row r="20" spans="1:11" outlineLevel="1" x14ac:dyDescent="0.25">
      <c r="A20" s="119" t="s">
        <v>60</v>
      </c>
      <c r="B20" s="122"/>
      <c r="C20" s="121"/>
      <c r="D20" s="119" t="s">
        <v>60</v>
      </c>
      <c r="E20" s="122"/>
      <c r="F20" s="121"/>
      <c r="G20" s="119" t="s">
        <v>60</v>
      </c>
      <c r="H20" s="122"/>
      <c r="K20" s="114"/>
    </row>
    <row r="21" spans="1:11" outlineLevel="1" x14ac:dyDescent="0.25">
      <c r="A21" s="119" t="s">
        <v>61</v>
      </c>
      <c r="B21" s="124"/>
      <c r="C21" s="121"/>
      <c r="D21" s="119" t="s">
        <v>61</v>
      </c>
      <c r="E21" s="124"/>
      <c r="F21" s="121"/>
      <c r="G21" s="119" t="s">
        <v>61</v>
      </c>
      <c r="H21" s="124"/>
      <c r="K21" s="114"/>
    </row>
    <row r="22" spans="1:11" outlineLevel="1" x14ac:dyDescent="0.25">
      <c r="A22" s="119" t="s">
        <v>62</v>
      </c>
      <c r="B22" s="125" t="str">
        <f>IF(B19=0," ",(B19+B19*0.09+(IF(B19&lt;$E$5,B19*0.21,$E$5*0.21)))/(B20*B21/40))</f>
        <v xml:space="preserve"> </v>
      </c>
      <c r="C22" s="121"/>
      <c r="D22" s="119" t="s">
        <v>62</v>
      </c>
      <c r="E22" s="125" t="str">
        <f>IF(E19=0," ",(E19+E19*0.09+(IF(E19&lt;$E$5,E19*0.21,$E$5*0.21)))/(E20*E21/40))</f>
        <v xml:space="preserve"> </v>
      </c>
      <c r="F22" s="121"/>
      <c r="G22" s="119" t="s">
        <v>62</v>
      </c>
      <c r="H22" s="125" t="str">
        <f>IF(H19=0," ",(H19+H19*0.09+(IF(H19&lt;$E$5,H19*0.21,$E$5*0.21)))/(H20*H21/40))</f>
        <v xml:space="preserve"> </v>
      </c>
      <c r="K22" s="114"/>
    </row>
    <row r="23" spans="1:11" x14ac:dyDescent="0.25">
      <c r="A23" s="127"/>
      <c r="B23" s="128"/>
      <c r="C23" s="129"/>
      <c r="D23" s="127"/>
      <c r="E23" s="128"/>
      <c r="F23" s="129"/>
      <c r="G23" s="127"/>
      <c r="H23" s="128"/>
      <c r="K23" s="114"/>
    </row>
    <row r="24" spans="1:11" ht="13.2" customHeight="1" x14ac:dyDescent="0.25">
      <c r="A24" s="121"/>
      <c r="B24" s="121"/>
      <c r="C24" s="121"/>
      <c r="D24" s="121"/>
      <c r="E24" s="121"/>
      <c r="F24" s="121"/>
      <c r="G24" s="121"/>
      <c r="H24" s="121"/>
    </row>
    <row r="25" spans="1:11" outlineLevel="1" x14ac:dyDescent="0.25">
      <c r="A25" s="119" t="s">
        <v>56</v>
      </c>
      <c r="B25" s="120"/>
      <c r="C25" s="121"/>
      <c r="D25" s="119" t="s">
        <v>56</v>
      </c>
      <c r="E25" s="120"/>
      <c r="F25" s="121"/>
      <c r="G25" s="119" t="s">
        <v>56</v>
      </c>
      <c r="H25" s="120"/>
    </row>
    <row r="26" spans="1:11" outlineLevel="1" x14ac:dyDescent="0.25">
      <c r="A26" s="119" t="s">
        <v>57</v>
      </c>
      <c r="B26" s="122"/>
      <c r="C26" s="121"/>
      <c r="D26" s="119" t="s">
        <v>57</v>
      </c>
      <c r="E26" s="122"/>
      <c r="F26" s="121"/>
      <c r="G26" s="119" t="s">
        <v>57</v>
      </c>
      <c r="H26" s="122"/>
    </row>
    <row r="27" spans="1:11" outlineLevel="1" x14ac:dyDescent="0.25">
      <c r="A27" s="119" t="s">
        <v>58</v>
      </c>
      <c r="B27" s="122"/>
      <c r="C27" s="121"/>
      <c r="D27" s="119" t="s">
        <v>58</v>
      </c>
      <c r="E27" s="122"/>
      <c r="F27" s="121"/>
      <c r="G27" s="119" t="s">
        <v>58</v>
      </c>
      <c r="H27" s="122"/>
    </row>
    <row r="28" spans="1:11" outlineLevel="1" x14ac:dyDescent="0.25">
      <c r="A28" s="119" t="s">
        <v>59</v>
      </c>
      <c r="B28" s="123"/>
      <c r="C28" s="121"/>
      <c r="D28" s="119" t="s">
        <v>59</v>
      </c>
      <c r="E28" s="123"/>
      <c r="F28" s="121"/>
      <c r="G28" s="119" t="s">
        <v>59</v>
      </c>
      <c r="H28" s="123"/>
    </row>
    <row r="29" spans="1:11" outlineLevel="1" x14ac:dyDescent="0.25">
      <c r="A29" s="119" t="s">
        <v>60</v>
      </c>
      <c r="B29" s="122"/>
      <c r="C29" s="121"/>
      <c r="D29" s="119" t="s">
        <v>60</v>
      </c>
      <c r="E29" s="122"/>
      <c r="F29" s="121"/>
      <c r="G29" s="119" t="s">
        <v>60</v>
      </c>
      <c r="H29" s="122"/>
    </row>
    <row r="30" spans="1:11" outlineLevel="1" x14ac:dyDescent="0.25">
      <c r="A30" s="119" t="s">
        <v>61</v>
      </c>
      <c r="B30" s="124"/>
      <c r="C30" s="121"/>
      <c r="D30" s="119" t="s">
        <v>61</v>
      </c>
      <c r="E30" s="124"/>
      <c r="F30" s="121"/>
      <c r="G30" s="119" t="s">
        <v>61</v>
      </c>
      <c r="H30" s="124"/>
    </row>
    <row r="31" spans="1:11" outlineLevel="1" x14ac:dyDescent="0.25">
      <c r="A31" s="119" t="s">
        <v>62</v>
      </c>
      <c r="B31" s="125" t="str">
        <f>IF(B28=0," ",(B28+B28*0.09+(IF(B28&lt;$E$5,B28*0.21,$E$5*0.21)))/(B29*B30/40))</f>
        <v xml:space="preserve"> </v>
      </c>
      <c r="C31" s="121"/>
      <c r="D31" s="119" t="s">
        <v>62</v>
      </c>
      <c r="E31" s="125" t="str">
        <f>IF(E28=0," ",(E28+E28*0.09+(IF(E28&lt;$E$5,E28*0.21,$E$5*0.21)))/(E29*E30/40))</f>
        <v xml:space="preserve"> </v>
      </c>
      <c r="F31" s="121"/>
      <c r="G31" s="119" t="s">
        <v>62</v>
      </c>
      <c r="H31" s="125" t="str">
        <f>IF(H28=0," ",(H28+H28*0.09+(IF(H28&lt;$E$5,H28*0.21,$E$5*0.21)))/(H29*H30/40))</f>
        <v xml:space="preserve"> </v>
      </c>
    </row>
    <row r="37" spans="3:6" x14ac:dyDescent="0.25">
      <c r="D37" s="115"/>
    </row>
    <row r="38" spans="3:6" x14ac:dyDescent="0.25">
      <c r="C38" s="116" t="s">
        <v>63</v>
      </c>
      <c r="E38" s="117"/>
      <c r="F38" s="117"/>
    </row>
    <row r="39" spans="3:6" ht="13.95" customHeight="1" x14ac:dyDescent="0.25"/>
    <row r="40" spans="3:6" x14ac:dyDescent="0.25">
      <c r="D40" s="118"/>
      <c r="E40" s="118"/>
      <c r="F40" s="118"/>
    </row>
  </sheetData>
  <sheetProtection algorithmName="SHA-512" hashValue="ToNRmoYg3mfcJ+kuKS4vswHjQA6I/yEY/yscenRoopmTSbQngPo7wB1XWswCwgCnY8UVBFgZxUOJpNh1mPj+Jw==" saltValue="mHlreEDlS8OcQzZFy5CcKQ==" spinCount="100000" sheet="1" objects="1" scenarios="1"/>
  <mergeCells count="1">
    <mergeCell ref="A2:H2"/>
  </mergeCells>
  <dataValidations count="1">
    <dataValidation allowBlank="1" showInputMessage="1" showErrorMessage="1" error="Bitte Kalenderjahr auswählen_x000a_" sqref="B5"/>
  </dataValidations>
  <pageMargins left="0.70866141732283472" right="0.70866141732283472" top="0.55118110236220474" bottom="0.39370078740157483" header="0.31666666666666665" footer="0.31496062992125984"/>
  <pageSetup paperSize="9" orientation="landscape" r:id="rId1"/>
  <headerFooter>
    <oddHeader>&amp;LBeiblatt 3b
&amp;R&amp;G</oddHeader>
  </headerFooter>
  <legacy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zoomScaleNormal="100" workbookViewId="0">
      <selection activeCell="E11" sqref="E11"/>
    </sheetView>
  </sheetViews>
  <sheetFormatPr baseColWidth="10" defaultColWidth="10.88671875" defaultRowHeight="13.2" x14ac:dyDescent="0.25"/>
  <cols>
    <col min="1" max="1" width="11.33203125" style="86" customWidth="1"/>
    <col min="2" max="2" width="6.6640625" style="86" customWidth="1"/>
    <col min="3" max="3" width="13.33203125" style="86" bestFit="1" customWidth="1"/>
    <col min="4" max="4" width="22.44140625" style="86" customWidth="1"/>
    <col min="5" max="5" width="44.6640625" style="86" customWidth="1"/>
    <col min="6" max="16384" width="10.88671875" style="86"/>
  </cols>
  <sheetData>
    <row r="1" spans="1:5" ht="15" x14ac:dyDescent="0.25">
      <c r="A1" s="85" t="s">
        <v>37</v>
      </c>
      <c r="B1" s="85"/>
      <c r="E1" s="85"/>
    </row>
    <row r="2" spans="1:5" ht="21" customHeight="1" x14ac:dyDescent="0.25"/>
    <row r="3" spans="1:5" s="89" customFormat="1" ht="17.399999999999999" x14ac:dyDescent="0.3">
      <c r="A3" s="87" t="s">
        <v>34</v>
      </c>
      <c r="B3" s="88"/>
      <c r="C3" s="88">
        <f>'Beiblatt 2 Soll-Ist-Vergleich'!B8</f>
        <v>0</v>
      </c>
    </row>
    <row r="4" spans="1:5" s="89" customFormat="1" ht="17.399999999999999" x14ac:dyDescent="0.3">
      <c r="A4" s="87" t="s">
        <v>0</v>
      </c>
      <c r="B4" s="90"/>
      <c r="C4" s="90">
        <f>'Beiblatt 2 Soll-Ist-Vergleich'!B9</f>
        <v>0</v>
      </c>
    </row>
    <row r="5" spans="1:5" s="89" customFormat="1" ht="17.399999999999999" x14ac:dyDescent="0.3">
      <c r="A5" s="91" t="s">
        <v>18</v>
      </c>
      <c r="B5" s="92"/>
      <c r="C5" s="92"/>
      <c r="E5" s="86"/>
    </row>
    <row r="6" spans="1:5" s="89" customFormat="1" ht="17.399999999999999" x14ac:dyDescent="0.3">
      <c r="A6" s="91" t="s">
        <v>19</v>
      </c>
      <c r="B6" s="93"/>
      <c r="C6" s="93"/>
      <c r="E6" s="91"/>
    </row>
    <row r="7" spans="1:5" s="89" customFormat="1" ht="17.399999999999999" x14ac:dyDescent="0.3">
      <c r="D7" s="94"/>
    </row>
    <row r="8" spans="1:5" s="89" customFormat="1" ht="17.399999999999999" x14ac:dyDescent="0.3">
      <c r="C8" s="95"/>
      <c r="D8" s="94"/>
    </row>
    <row r="9" spans="1:5" s="97" customFormat="1" ht="52.5" customHeight="1" x14ac:dyDescent="0.25">
      <c r="A9" s="96" t="s">
        <v>21</v>
      </c>
      <c r="B9" s="96" t="s">
        <v>22</v>
      </c>
      <c r="C9" s="96" t="s">
        <v>78</v>
      </c>
      <c r="D9" s="96" t="s">
        <v>23</v>
      </c>
      <c r="E9" s="96" t="s">
        <v>79</v>
      </c>
    </row>
    <row r="10" spans="1:5" x14ac:dyDescent="0.25">
      <c r="A10" s="98"/>
      <c r="B10" s="99"/>
      <c r="C10" s="100"/>
      <c r="D10" s="101"/>
      <c r="E10" s="100"/>
    </row>
    <row r="11" spans="1:5" x14ac:dyDescent="0.25">
      <c r="A11" s="98"/>
      <c r="B11" s="99"/>
      <c r="C11" s="100"/>
      <c r="D11" s="101"/>
      <c r="E11" s="100"/>
    </row>
    <row r="12" spans="1:5" x14ac:dyDescent="0.25">
      <c r="A12" s="98"/>
      <c r="B12" s="99"/>
      <c r="C12" s="100"/>
      <c r="D12" s="101"/>
      <c r="E12" s="100"/>
    </row>
    <row r="13" spans="1:5" x14ac:dyDescent="0.25">
      <c r="A13" s="98"/>
      <c r="B13" s="99"/>
      <c r="C13" s="100"/>
      <c r="D13" s="101"/>
      <c r="E13" s="100"/>
    </row>
    <row r="14" spans="1:5" x14ac:dyDescent="0.25">
      <c r="A14" s="98"/>
      <c r="B14" s="99"/>
      <c r="C14" s="100"/>
      <c r="D14" s="101"/>
      <c r="E14" s="100"/>
    </row>
    <row r="15" spans="1:5" x14ac:dyDescent="0.25">
      <c r="A15" s="98"/>
      <c r="B15" s="99"/>
      <c r="C15" s="100"/>
      <c r="D15" s="101"/>
      <c r="E15" s="100"/>
    </row>
    <row r="16" spans="1:5" x14ac:dyDescent="0.25">
      <c r="A16" s="98"/>
      <c r="B16" s="99"/>
      <c r="C16" s="100"/>
      <c r="D16" s="101"/>
      <c r="E16" s="100"/>
    </row>
    <row r="17" spans="1:5" x14ac:dyDescent="0.25">
      <c r="A17" s="98"/>
      <c r="B17" s="99"/>
      <c r="C17" s="100"/>
      <c r="D17" s="101"/>
      <c r="E17" s="100"/>
    </row>
    <row r="18" spans="1:5" x14ac:dyDescent="0.25">
      <c r="A18" s="98"/>
      <c r="B18" s="99"/>
      <c r="C18" s="100"/>
      <c r="D18" s="101"/>
      <c r="E18" s="100"/>
    </row>
    <row r="19" spans="1:5" x14ac:dyDescent="0.25">
      <c r="A19" s="98"/>
      <c r="B19" s="99"/>
      <c r="C19" s="100"/>
      <c r="D19" s="101"/>
      <c r="E19" s="100"/>
    </row>
    <row r="20" spans="1:5" x14ac:dyDescent="0.25">
      <c r="A20" s="98"/>
      <c r="B20" s="99"/>
      <c r="C20" s="100"/>
      <c r="D20" s="101"/>
      <c r="E20" s="100"/>
    </row>
    <row r="21" spans="1:5" x14ac:dyDescent="0.25">
      <c r="A21" s="98"/>
      <c r="B21" s="99"/>
      <c r="C21" s="100"/>
      <c r="D21" s="101"/>
      <c r="E21" s="100"/>
    </row>
    <row r="22" spans="1:5" x14ac:dyDescent="0.25">
      <c r="A22" s="98"/>
      <c r="B22" s="99"/>
      <c r="C22" s="100"/>
      <c r="D22" s="101"/>
      <c r="E22" s="100"/>
    </row>
    <row r="23" spans="1:5" x14ac:dyDescent="0.25">
      <c r="A23" s="98"/>
      <c r="B23" s="99"/>
      <c r="C23" s="100"/>
      <c r="D23" s="101"/>
      <c r="E23" s="100"/>
    </row>
    <row r="24" spans="1:5" x14ac:dyDescent="0.25">
      <c r="A24" s="98"/>
      <c r="B24" s="99"/>
      <c r="C24" s="100"/>
      <c r="D24" s="101"/>
      <c r="E24" s="100"/>
    </row>
    <row r="25" spans="1:5" x14ac:dyDescent="0.25">
      <c r="A25" s="98"/>
      <c r="B25" s="99"/>
      <c r="C25" s="100"/>
      <c r="D25" s="101"/>
      <c r="E25" s="100"/>
    </row>
    <row r="26" spans="1:5" x14ac:dyDescent="0.25">
      <c r="A26" s="98"/>
      <c r="B26" s="99"/>
      <c r="C26" s="100"/>
      <c r="D26" s="101"/>
      <c r="E26" s="100"/>
    </row>
    <row r="27" spans="1:5" x14ac:dyDescent="0.25">
      <c r="A27" s="98"/>
      <c r="B27" s="99"/>
      <c r="C27" s="100"/>
      <c r="D27" s="101"/>
      <c r="E27" s="100"/>
    </row>
    <row r="28" spans="1:5" x14ac:dyDescent="0.25">
      <c r="A28" s="98"/>
      <c r="B28" s="99"/>
      <c r="C28" s="100"/>
      <c r="D28" s="101"/>
      <c r="E28" s="100"/>
    </row>
    <row r="29" spans="1:5" x14ac:dyDescent="0.25">
      <c r="A29" s="98"/>
      <c r="B29" s="99"/>
      <c r="C29" s="100"/>
      <c r="D29" s="101"/>
      <c r="E29" s="100"/>
    </row>
    <row r="30" spans="1:5" x14ac:dyDescent="0.25">
      <c r="A30" s="98"/>
      <c r="B30" s="99"/>
      <c r="C30" s="100"/>
      <c r="D30" s="101"/>
      <c r="E30" s="100"/>
    </row>
    <row r="31" spans="1:5" x14ac:dyDescent="0.25">
      <c r="A31" s="98"/>
      <c r="B31" s="99"/>
      <c r="C31" s="100"/>
      <c r="D31" s="101"/>
      <c r="E31" s="100"/>
    </row>
    <row r="32" spans="1:5" x14ac:dyDescent="0.25">
      <c r="A32" s="98"/>
      <c r="B32" s="99"/>
      <c r="C32" s="100"/>
      <c r="D32" s="101"/>
      <c r="E32" s="100"/>
    </row>
    <row r="33" spans="1:5" x14ac:dyDescent="0.25">
      <c r="A33" s="98"/>
      <c r="B33" s="99"/>
      <c r="C33" s="100"/>
      <c r="D33" s="101"/>
      <c r="E33" s="100"/>
    </row>
    <row r="34" spans="1:5" x14ac:dyDescent="0.25">
      <c r="A34" s="98"/>
      <c r="B34" s="99"/>
      <c r="C34" s="100"/>
      <c r="D34" s="101"/>
      <c r="E34" s="100"/>
    </row>
    <row r="35" spans="1:5" x14ac:dyDescent="0.25">
      <c r="A35" s="98"/>
      <c r="B35" s="99"/>
      <c r="C35" s="100"/>
      <c r="D35" s="101"/>
      <c r="E35" s="100"/>
    </row>
    <row r="36" spans="1:5" x14ac:dyDescent="0.25">
      <c r="A36" s="98"/>
      <c r="B36" s="99"/>
      <c r="C36" s="100"/>
      <c r="D36" s="101"/>
      <c r="E36" s="100"/>
    </row>
    <row r="37" spans="1:5" x14ac:dyDescent="0.25">
      <c r="A37" s="98"/>
      <c r="B37" s="99"/>
      <c r="C37" s="100"/>
      <c r="D37" s="101"/>
      <c r="E37" s="100"/>
    </row>
    <row r="38" spans="1:5" x14ac:dyDescent="0.25">
      <c r="A38" s="98"/>
      <c r="B38" s="99"/>
      <c r="C38" s="100"/>
      <c r="D38" s="101"/>
      <c r="E38" s="100"/>
    </row>
    <row r="39" spans="1:5" x14ac:dyDescent="0.25">
      <c r="A39" s="98"/>
      <c r="B39" s="99"/>
      <c r="C39" s="100"/>
      <c r="D39" s="101"/>
      <c r="E39" s="100"/>
    </row>
    <row r="40" spans="1:5" x14ac:dyDescent="0.25">
      <c r="A40" s="98"/>
      <c r="B40" s="99"/>
      <c r="C40" s="100"/>
      <c r="D40" s="101"/>
      <c r="E40" s="100"/>
    </row>
    <row r="41" spans="1:5" x14ac:dyDescent="0.25">
      <c r="A41" s="98"/>
      <c r="B41" s="99"/>
      <c r="C41" s="100"/>
      <c r="D41" s="101"/>
      <c r="E41" s="100"/>
    </row>
    <row r="42" spans="1:5" x14ac:dyDescent="0.25">
      <c r="A42" s="98"/>
      <c r="B42" s="99"/>
      <c r="C42" s="100"/>
      <c r="D42" s="101"/>
      <c r="E42" s="100"/>
    </row>
    <row r="43" spans="1:5" x14ac:dyDescent="0.25">
      <c r="A43" s="98"/>
      <c r="B43" s="99"/>
      <c r="C43" s="100"/>
      <c r="D43" s="101"/>
      <c r="E43" s="100"/>
    </row>
    <row r="44" spans="1:5" x14ac:dyDescent="0.25">
      <c r="A44" s="98"/>
      <c r="B44" s="99"/>
      <c r="C44" s="100"/>
      <c r="D44" s="101"/>
      <c r="E44" s="100"/>
    </row>
    <row r="45" spans="1:5" x14ac:dyDescent="0.25">
      <c r="A45" s="98"/>
      <c r="B45" s="99"/>
      <c r="C45" s="100"/>
      <c r="D45" s="101"/>
      <c r="E45" s="100"/>
    </row>
    <row r="46" spans="1:5" x14ac:dyDescent="0.25">
      <c r="A46" s="98"/>
      <c r="B46" s="99"/>
      <c r="C46" s="100"/>
      <c r="D46" s="101"/>
      <c r="E46" s="100"/>
    </row>
    <row r="47" spans="1:5" ht="21.75" customHeight="1" x14ac:dyDescent="0.25">
      <c r="A47" s="193" t="s">
        <v>20</v>
      </c>
      <c r="B47" s="194"/>
      <c r="C47" s="194"/>
      <c r="D47" s="195"/>
      <c r="E47" s="102">
        <f>SUM(C10:C46)</f>
        <v>0</v>
      </c>
    </row>
    <row r="51" spans="1:6" x14ac:dyDescent="0.25">
      <c r="C51" s="196" t="s">
        <v>38</v>
      </c>
      <c r="D51" s="196"/>
      <c r="E51" s="196"/>
    </row>
    <row r="54" spans="1:6" x14ac:dyDescent="0.25">
      <c r="C54" s="103"/>
      <c r="D54" s="103"/>
      <c r="E54" s="103"/>
      <c r="F54" s="104"/>
    </row>
    <row r="55" spans="1:6" x14ac:dyDescent="0.25">
      <c r="C55" s="196" t="s">
        <v>35</v>
      </c>
      <c r="D55" s="196"/>
      <c r="E55" s="196"/>
      <c r="F55" s="105"/>
    </row>
    <row r="57" spans="1:6" x14ac:dyDescent="0.25">
      <c r="A57" s="86" t="s">
        <v>80</v>
      </c>
    </row>
  </sheetData>
  <mergeCells count="3">
    <mergeCell ref="A47:D47"/>
    <mergeCell ref="C51:E51"/>
    <mergeCell ref="C55:E55"/>
  </mergeCells>
  <pageMargins left="0.78740157480314965" right="0.78740157480314965" top="1.1023622047244095" bottom="0.78740157480314965" header="0.51181102362204722" footer="0.51181102362204722"/>
  <pageSetup paperSize="9" scale="88" fitToHeight="0" orientation="portrait" r:id="rId1"/>
  <headerFooter differentFirst="1" alignWithMargins="0">
    <oddHeader>&amp;CBeiblatt 3a</oddHeader>
    <oddFooter xml:space="preserve">&amp;LSeite &amp;P/&amp;N&amp;R&amp;8RD 13, Wirtschaft Burgenland GmbH, V1,  Abrechnungsformular Innovative Projekte
</oddFooter>
    <firstHeader>&amp;CBeiblatt 3a&amp;R&amp;G</firstHeader>
    <firstFooter>&amp;L&amp;8Seite &amp;P/&amp;N</first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zoomScaleNormal="100" workbookViewId="0">
      <selection activeCell="A18" sqref="A18"/>
    </sheetView>
  </sheetViews>
  <sheetFormatPr baseColWidth="10" defaultColWidth="10.88671875" defaultRowHeight="13.2" x14ac:dyDescent="0.25"/>
  <cols>
    <col min="1" max="1" width="11.33203125" style="86" customWidth="1"/>
    <col min="2" max="2" width="6.6640625" style="86" customWidth="1"/>
    <col min="3" max="3" width="13.33203125" style="86" bestFit="1" customWidth="1"/>
    <col min="4" max="4" width="22.44140625" style="86" customWidth="1"/>
    <col min="5" max="5" width="44.6640625" style="86" customWidth="1"/>
    <col min="6" max="16384" width="10.88671875" style="86"/>
  </cols>
  <sheetData>
    <row r="1" spans="1:5" ht="15" x14ac:dyDescent="0.25">
      <c r="A1" s="85" t="s">
        <v>71</v>
      </c>
      <c r="B1" s="85"/>
      <c r="E1" s="85"/>
    </row>
    <row r="2" spans="1:5" ht="21" customHeight="1" x14ac:dyDescent="0.25"/>
    <row r="3" spans="1:5" s="89" customFormat="1" ht="17.399999999999999" x14ac:dyDescent="0.3">
      <c r="A3" s="87" t="s">
        <v>34</v>
      </c>
      <c r="B3" s="88"/>
      <c r="C3" s="88">
        <f>'Beiblatt 2 Soll-Ist-Vergleich'!B8</f>
        <v>0</v>
      </c>
    </row>
    <row r="4" spans="1:5" s="89" customFormat="1" ht="17.399999999999999" x14ac:dyDescent="0.3">
      <c r="A4" s="87" t="s">
        <v>0</v>
      </c>
      <c r="B4" s="90"/>
      <c r="C4" s="90">
        <f>'Beiblatt 2 Soll-Ist-Vergleich'!B9</f>
        <v>0</v>
      </c>
    </row>
    <row r="5" spans="1:5" s="89" customFormat="1" ht="17.399999999999999" x14ac:dyDescent="0.3">
      <c r="A5" s="91" t="s">
        <v>70</v>
      </c>
      <c r="B5" s="92"/>
      <c r="C5" s="92"/>
      <c r="E5" s="86"/>
    </row>
    <row r="6" spans="1:5" s="89" customFormat="1" ht="17.399999999999999" x14ac:dyDescent="0.3">
      <c r="A6" s="91"/>
      <c r="B6" s="93"/>
      <c r="C6" s="93"/>
      <c r="E6" s="91"/>
    </row>
    <row r="7" spans="1:5" s="89" customFormat="1" ht="17.399999999999999" x14ac:dyDescent="0.3">
      <c r="D7" s="94"/>
    </row>
    <row r="8" spans="1:5" s="89" customFormat="1" ht="17.399999999999999" x14ac:dyDescent="0.3">
      <c r="C8" s="95"/>
      <c r="D8" s="94"/>
    </row>
    <row r="9" spans="1:5" s="97" customFormat="1" ht="52.5" customHeight="1" x14ac:dyDescent="0.25">
      <c r="A9" s="96" t="s">
        <v>21</v>
      </c>
      <c r="B9" s="96" t="s">
        <v>22</v>
      </c>
      <c r="C9" s="96" t="s">
        <v>78</v>
      </c>
      <c r="D9" s="96" t="s">
        <v>23</v>
      </c>
      <c r="E9" s="96" t="s">
        <v>79</v>
      </c>
    </row>
    <row r="10" spans="1:5" x14ac:dyDescent="0.25">
      <c r="A10" s="98"/>
      <c r="B10" s="99"/>
      <c r="C10" s="100"/>
      <c r="D10" s="101"/>
      <c r="E10" s="100"/>
    </row>
    <row r="11" spans="1:5" x14ac:dyDescent="0.25">
      <c r="A11" s="98"/>
      <c r="B11" s="99"/>
      <c r="C11" s="100"/>
      <c r="D11" s="101"/>
      <c r="E11" s="100"/>
    </row>
    <row r="12" spans="1:5" x14ac:dyDescent="0.25">
      <c r="A12" s="98"/>
      <c r="B12" s="99"/>
      <c r="C12" s="100"/>
      <c r="D12" s="101"/>
      <c r="E12" s="100"/>
    </row>
    <row r="13" spans="1:5" x14ac:dyDescent="0.25">
      <c r="A13" s="98"/>
      <c r="B13" s="99"/>
      <c r="C13" s="100"/>
      <c r="D13" s="101"/>
      <c r="E13" s="100"/>
    </row>
    <row r="14" spans="1:5" x14ac:dyDescent="0.25">
      <c r="A14" s="98"/>
      <c r="B14" s="99"/>
      <c r="C14" s="100"/>
      <c r="D14" s="101"/>
      <c r="E14" s="100"/>
    </row>
    <row r="15" spans="1:5" x14ac:dyDescent="0.25">
      <c r="A15" s="98"/>
      <c r="B15" s="99"/>
      <c r="C15" s="100"/>
      <c r="D15" s="101"/>
      <c r="E15" s="100"/>
    </row>
    <row r="16" spans="1:5" x14ac:dyDescent="0.25">
      <c r="A16" s="98"/>
      <c r="B16" s="99"/>
      <c r="C16" s="100"/>
      <c r="D16" s="101"/>
      <c r="E16" s="100"/>
    </row>
    <row r="17" spans="1:5" x14ac:dyDescent="0.25">
      <c r="A17" s="98"/>
      <c r="B17" s="99"/>
      <c r="C17" s="100"/>
      <c r="D17" s="101"/>
      <c r="E17" s="100"/>
    </row>
    <row r="18" spans="1:5" x14ac:dyDescent="0.25">
      <c r="A18" s="98"/>
      <c r="B18" s="99"/>
      <c r="C18" s="100"/>
      <c r="D18" s="101"/>
      <c r="E18" s="100"/>
    </row>
    <row r="19" spans="1:5" x14ac:dyDescent="0.25">
      <c r="A19" s="98"/>
      <c r="B19" s="99"/>
      <c r="C19" s="100"/>
      <c r="D19" s="101"/>
      <c r="E19" s="100"/>
    </row>
    <row r="20" spans="1:5" x14ac:dyDescent="0.25">
      <c r="A20" s="98"/>
      <c r="B20" s="99"/>
      <c r="C20" s="100"/>
      <c r="D20" s="101"/>
      <c r="E20" s="100"/>
    </row>
    <row r="21" spans="1:5" x14ac:dyDescent="0.25">
      <c r="A21" s="98"/>
      <c r="B21" s="99"/>
      <c r="C21" s="100"/>
      <c r="D21" s="101"/>
      <c r="E21" s="100"/>
    </row>
    <row r="22" spans="1:5" x14ac:dyDescent="0.25">
      <c r="A22" s="98"/>
      <c r="B22" s="99"/>
      <c r="C22" s="100"/>
      <c r="D22" s="101"/>
      <c r="E22" s="100"/>
    </row>
    <row r="23" spans="1:5" x14ac:dyDescent="0.25">
      <c r="A23" s="98"/>
      <c r="B23" s="99"/>
      <c r="C23" s="100"/>
      <c r="D23" s="101"/>
      <c r="E23" s="100"/>
    </row>
    <row r="24" spans="1:5" x14ac:dyDescent="0.25">
      <c r="A24" s="98"/>
      <c r="B24" s="99"/>
      <c r="C24" s="100"/>
      <c r="D24" s="101"/>
      <c r="E24" s="100"/>
    </row>
    <row r="25" spans="1:5" x14ac:dyDescent="0.25">
      <c r="A25" s="98"/>
      <c r="B25" s="99"/>
      <c r="C25" s="100"/>
      <c r="D25" s="101"/>
      <c r="E25" s="100"/>
    </row>
    <row r="26" spans="1:5" x14ac:dyDescent="0.25">
      <c r="A26" s="98"/>
      <c r="B26" s="99"/>
      <c r="C26" s="100"/>
      <c r="D26" s="101"/>
      <c r="E26" s="100"/>
    </row>
    <row r="27" spans="1:5" x14ac:dyDescent="0.25">
      <c r="A27" s="98"/>
      <c r="B27" s="99"/>
      <c r="C27" s="100"/>
      <c r="D27" s="101"/>
      <c r="E27" s="100"/>
    </row>
    <row r="28" spans="1:5" x14ac:dyDescent="0.25">
      <c r="A28" s="98"/>
      <c r="B28" s="99"/>
      <c r="C28" s="100"/>
      <c r="D28" s="101"/>
      <c r="E28" s="100"/>
    </row>
    <row r="29" spans="1:5" x14ac:dyDescent="0.25">
      <c r="A29" s="98"/>
      <c r="B29" s="99"/>
      <c r="C29" s="100"/>
      <c r="D29" s="101"/>
      <c r="E29" s="100"/>
    </row>
    <row r="30" spans="1:5" x14ac:dyDescent="0.25">
      <c r="A30" s="98"/>
      <c r="B30" s="99"/>
      <c r="C30" s="100"/>
      <c r="D30" s="101"/>
      <c r="E30" s="100"/>
    </row>
    <row r="31" spans="1:5" x14ac:dyDescent="0.25">
      <c r="A31" s="98"/>
      <c r="B31" s="99"/>
      <c r="C31" s="100"/>
      <c r="D31" s="101"/>
      <c r="E31" s="100"/>
    </row>
    <row r="32" spans="1:5" x14ac:dyDescent="0.25">
      <c r="A32" s="98"/>
      <c r="B32" s="99"/>
      <c r="C32" s="100"/>
      <c r="D32" s="101"/>
      <c r="E32" s="100"/>
    </row>
    <row r="33" spans="1:5" x14ac:dyDescent="0.25">
      <c r="A33" s="98"/>
      <c r="B33" s="99"/>
      <c r="C33" s="100"/>
      <c r="D33" s="101"/>
      <c r="E33" s="100"/>
    </row>
    <row r="34" spans="1:5" x14ac:dyDescent="0.25">
      <c r="A34" s="98"/>
      <c r="B34" s="99"/>
      <c r="C34" s="100"/>
      <c r="D34" s="101"/>
      <c r="E34" s="100"/>
    </row>
    <row r="35" spans="1:5" x14ac:dyDescent="0.25">
      <c r="A35" s="98"/>
      <c r="B35" s="99"/>
      <c r="C35" s="100"/>
      <c r="D35" s="101"/>
      <c r="E35" s="100"/>
    </row>
    <row r="36" spans="1:5" x14ac:dyDescent="0.25">
      <c r="A36" s="98"/>
      <c r="B36" s="99"/>
      <c r="C36" s="100"/>
      <c r="D36" s="101"/>
      <c r="E36" s="100"/>
    </row>
    <row r="37" spans="1:5" x14ac:dyDescent="0.25">
      <c r="A37" s="98"/>
      <c r="B37" s="99"/>
      <c r="C37" s="100"/>
      <c r="D37" s="101"/>
      <c r="E37" s="100"/>
    </row>
    <row r="38" spans="1:5" x14ac:dyDescent="0.25">
      <c r="A38" s="98"/>
      <c r="B38" s="99"/>
      <c r="C38" s="100"/>
      <c r="D38" s="101"/>
      <c r="E38" s="100"/>
    </row>
    <row r="39" spans="1:5" x14ac:dyDescent="0.25">
      <c r="A39" s="98"/>
      <c r="B39" s="99"/>
      <c r="C39" s="100"/>
      <c r="D39" s="101"/>
      <c r="E39" s="100"/>
    </row>
    <row r="40" spans="1:5" x14ac:dyDescent="0.25">
      <c r="A40" s="98"/>
      <c r="B40" s="99"/>
      <c r="C40" s="100"/>
      <c r="D40" s="101"/>
      <c r="E40" s="100"/>
    </row>
    <row r="41" spans="1:5" x14ac:dyDescent="0.25">
      <c r="A41" s="98"/>
      <c r="B41" s="99"/>
      <c r="C41" s="100"/>
      <c r="D41" s="101"/>
      <c r="E41" s="100"/>
    </row>
    <row r="42" spans="1:5" x14ac:dyDescent="0.25">
      <c r="A42" s="98"/>
      <c r="B42" s="99"/>
      <c r="C42" s="100"/>
      <c r="D42" s="101"/>
      <c r="E42" s="100"/>
    </row>
    <row r="43" spans="1:5" x14ac:dyDescent="0.25">
      <c r="A43" s="98"/>
      <c r="B43" s="99"/>
      <c r="C43" s="100"/>
      <c r="D43" s="101"/>
      <c r="E43" s="100"/>
    </row>
    <row r="44" spans="1:5" x14ac:dyDescent="0.25">
      <c r="A44" s="98"/>
      <c r="B44" s="99"/>
      <c r="C44" s="100"/>
      <c r="D44" s="101"/>
      <c r="E44" s="100"/>
    </row>
    <row r="45" spans="1:5" x14ac:dyDescent="0.25">
      <c r="A45" s="98"/>
      <c r="B45" s="99"/>
      <c r="C45" s="100"/>
      <c r="D45" s="101"/>
      <c r="E45" s="100"/>
    </row>
    <row r="46" spans="1:5" x14ac:dyDescent="0.25">
      <c r="A46" s="98"/>
      <c r="B46" s="99"/>
      <c r="C46" s="100"/>
      <c r="D46" s="101"/>
      <c r="E46" s="100"/>
    </row>
    <row r="47" spans="1:5" ht="21.75" customHeight="1" x14ac:dyDescent="0.25">
      <c r="A47" s="193" t="s">
        <v>20</v>
      </c>
      <c r="B47" s="194"/>
      <c r="C47" s="194"/>
      <c r="D47" s="195"/>
      <c r="E47" s="102">
        <f>SUM(C10:C46)</f>
        <v>0</v>
      </c>
    </row>
    <row r="51" spans="1:6" x14ac:dyDescent="0.25">
      <c r="C51" s="196" t="s">
        <v>38</v>
      </c>
      <c r="D51" s="196"/>
      <c r="E51" s="196"/>
    </row>
    <row r="54" spans="1:6" x14ac:dyDescent="0.25">
      <c r="C54" s="103"/>
      <c r="D54" s="103"/>
      <c r="E54" s="103"/>
      <c r="F54" s="104"/>
    </row>
    <row r="55" spans="1:6" x14ac:dyDescent="0.25">
      <c r="C55" s="196" t="s">
        <v>35</v>
      </c>
      <c r="D55" s="196"/>
      <c r="E55" s="196"/>
      <c r="F55" s="105"/>
    </row>
    <row r="57" spans="1:6" x14ac:dyDescent="0.25">
      <c r="A57" s="86" t="s">
        <v>80</v>
      </c>
    </row>
  </sheetData>
  <mergeCells count="3">
    <mergeCell ref="A47:D47"/>
    <mergeCell ref="C51:E51"/>
    <mergeCell ref="C55:E55"/>
  </mergeCells>
  <pageMargins left="0.78740157480314965" right="0.78740157480314965" top="1.1023622047244095" bottom="0.78740157480314965" header="0.51181102362204722" footer="0.51181102362204722"/>
  <pageSetup paperSize="9" scale="88" fitToHeight="0" orientation="portrait" r:id="rId1"/>
  <headerFooter differentFirst="1" alignWithMargins="0">
    <oddHeader>&amp;CBeiblatt 3a</oddHeader>
    <oddFooter xml:space="preserve">&amp;LSeite &amp;P/&amp;N&amp;R&amp;8RD 13, Wirtschaft Burgenland GmbH, V1,  Abrechnungsformular Innovative Projekte
</oddFooter>
    <firstHeader>&amp;CBeiblatt 3a&amp;R&amp;G</firstHeader>
    <firstFooter>&amp;L&amp;8Seite &amp;P/&amp;N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7</vt:i4>
      </vt:variant>
    </vt:vector>
  </HeadingPairs>
  <TitlesOfParts>
    <vt:vector size="16" baseType="lpstr">
      <vt:lpstr>Beiblatt 2 Soll-Ist-Vergleich</vt:lpstr>
      <vt:lpstr>Beiblatt 3 Abrechnungsformular</vt:lpstr>
      <vt:lpstr>3c_Personalkosten_gesamt</vt:lpstr>
      <vt:lpstr>Beiblatt3b_Stundensatz2023</vt:lpstr>
      <vt:lpstr>Beiblatt3b_Stundensatz2022</vt:lpstr>
      <vt:lpstr>Beiblatt3b_Stundensatz2021</vt:lpstr>
      <vt:lpstr>Beiblatt3b_Stundensatz2020</vt:lpstr>
      <vt:lpstr>Beiblatt 3a Zeitaufzeichnung</vt:lpstr>
      <vt:lpstr>Beiblatt 3a Aufzeichz_UNer</vt:lpstr>
      <vt:lpstr>'3c_Personalkosten_gesamt'!Druckbereich</vt:lpstr>
      <vt:lpstr>Beiblatt3b_Stundensatz2020!Druckbereich</vt:lpstr>
      <vt:lpstr>Beiblatt3b_Stundensatz2021!Druckbereich</vt:lpstr>
      <vt:lpstr>Beiblatt3b_Stundensatz2022!Druckbereich</vt:lpstr>
      <vt:lpstr>Beiblatt3b_Stundensatz2023!Druckbereich</vt:lpstr>
      <vt:lpstr>'Beiblatt 3a Aufzeichz_UNer'!Drucktitel</vt:lpstr>
      <vt:lpstr>'Beiblatt 3a Zeitaufzeichnung'!Drucktitel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Hajek</dc:creator>
  <cp:lastModifiedBy>Daniela Kulovits</cp:lastModifiedBy>
  <cp:lastPrinted>2023-01-12T10:45:21Z</cp:lastPrinted>
  <dcterms:created xsi:type="dcterms:W3CDTF">2011-08-10T07:23:48Z</dcterms:created>
  <dcterms:modified xsi:type="dcterms:W3CDTF">2023-02-02T13:43:27Z</dcterms:modified>
</cp:coreProperties>
</file>